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huldah\Desktop\"/>
    </mc:Choice>
  </mc:AlternateContent>
  <xr:revisionPtr revIDLastSave="0" documentId="13_ncr:1_{10D641AA-AA5B-4C6F-900A-FCC95AB707D8}" xr6:coauthVersionLast="47" xr6:coauthVersionMax="47" xr10:uidLastSave="{00000000-0000-0000-0000-000000000000}"/>
  <workbookProtection lockStructure="1"/>
  <bookViews>
    <workbookView xWindow="-120" yWindow="-120" windowWidth="29040" windowHeight="15840" xr2:uid="{00000000-000D-0000-FFFF-FFFF00000000}"/>
  </bookViews>
  <sheets>
    <sheet name="Intensive Course Budget" sheetId="3" r:id="rId1"/>
    <sheet name="Unit costs" sheetId="4" r:id="rId2"/>
    <sheet name="to be hidden" sheetId="2" state="hidden" r:id="rId3"/>
  </sheets>
  <externalReferences>
    <externalReference r:id="rId4"/>
  </externalReferences>
  <definedNames>
    <definedName name="country">'to be hidden'!$H$2:$H$13</definedName>
    <definedName name="Dagar">'[1]to be hidden'!$M$2:$N$30</definedName>
    <definedName name="days">'to be hidden'!$G$2:$G$31</definedName>
    <definedName name="host">'to be hidden'!$H$18:$H$29</definedName>
    <definedName name="new">'to be hidden'!$L$2:$L$5</definedName>
    <definedName name="OSsupport">'to be hidden'!#REF!</definedName>
    <definedName name="startm">'to be hidden'!$K$2:$K$18</definedName>
    <definedName name="startmonth">'to be hidden'!$K$2:$K$17</definedName>
    <definedName name="travelrates">'to be hidden'!$D$2:$E$122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3" l="1"/>
  <c r="H37" i="3" l="1"/>
  <c r="G22" i="3" l="1"/>
  <c r="G42" i="3" s="1"/>
  <c r="H41" i="3" s="1"/>
  <c r="I57" i="3"/>
  <c r="F17" i="3" s="1"/>
  <c r="I70" i="3"/>
  <c r="F18" i="3" s="1"/>
  <c r="I44" i="3"/>
  <c r="F16" i="3" s="1"/>
  <c r="I36" i="3" l="1"/>
  <c r="D11" i="2" l="1"/>
  <c r="D65" i="2" l="1"/>
  <c r="D63" i="2"/>
  <c r="D60" i="2"/>
  <c r="D56" i="2"/>
  <c r="D51" i="2"/>
  <c r="D45" i="2"/>
  <c r="D38" i="2"/>
  <c r="D30" i="2"/>
  <c r="D21" i="2"/>
  <c r="I40" i="3" l="1"/>
  <c r="E33" i="3" l="1"/>
  <c r="C25" i="3"/>
  <c r="C23" i="3" l="1"/>
  <c r="D3" i="2" l="1"/>
  <c r="D4" i="2"/>
  <c r="D5" i="2"/>
  <c r="D6" i="2"/>
  <c r="D7" i="2"/>
  <c r="D8" i="2"/>
  <c r="D9" i="2"/>
  <c r="D10" i="2"/>
  <c r="D23" i="3" s="1"/>
  <c r="F23" i="3" s="1"/>
  <c r="D12" i="2"/>
  <c r="D13" i="2"/>
  <c r="D14" i="2"/>
  <c r="D15" i="2"/>
  <c r="D16" i="2"/>
  <c r="D17" i="2"/>
  <c r="D18" i="2"/>
  <c r="D19" i="2"/>
  <c r="D20" i="2"/>
  <c r="D22" i="2"/>
  <c r="D23" i="2"/>
  <c r="D24" i="2"/>
  <c r="D25" i="2"/>
  <c r="D26" i="2"/>
  <c r="D27" i="2"/>
  <c r="D28" i="2"/>
  <c r="D29" i="2"/>
  <c r="D31" i="2"/>
  <c r="D32" i="2"/>
  <c r="D33" i="2"/>
  <c r="D34" i="2"/>
  <c r="D35" i="2"/>
  <c r="D36" i="2"/>
  <c r="D37" i="2"/>
  <c r="D39" i="2"/>
  <c r="D40" i="2"/>
  <c r="D41" i="2"/>
  <c r="D42" i="2"/>
  <c r="D43" i="2"/>
  <c r="D44" i="2"/>
  <c r="D46" i="2"/>
  <c r="D47" i="2"/>
  <c r="D48" i="2"/>
  <c r="D49" i="2"/>
  <c r="D50" i="2"/>
  <c r="D52" i="2"/>
  <c r="D53" i="2"/>
  <c r="D54" i="2"/>
  <c r="D55" i="2"/>
  <c r="D57" i="2"/>
  <c r="D58" i="2"/>
  <c r="D59" i="2"/>
  <c r="D61" i="2"/>
  <c r="D62" i="2"/>
  <c r="D64"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2" i="2"/>
  <c r="G23" i="3" l="1"/>
  <c r="H23" i="3" s="1"/>
  <c r="C26" i="3"/>
  <c r="C32" i="3"/>
  <c r="C31" i="3"/>
  <c r="C30" i="3"/>
  <c r="C29" i="3"/>
  <c r="C28" i="3"/>
  <c r="C27" i="3"/>
  <c r="C24" i="3"/>
  <c r="I23" i="3" l="1"/>
  <c r="D26" i="3"/>
  <c r="F26" i="3" s="1"/>
  <c r="D27" i="3"/>
  <c r="F27" i="3" s="1"/>
  <c r="D24" i="3"/>
  <c r="F24" i="3" s="1"/>
  <c r="D30" i="3"/>
  <c r="F30" i="3" s="1"/>
  <c r="D31" i="3"/>
  <c r="F31" i="3" s="1"/>
  <c r="D29" i="3"/>
  <c r="F29" i="3" s="1"/>
  <c r="D25" i="3"/>
  <c r="F25" i="3" s="1"/>
  <c r="D28" i="3"/>
  <c r="F28" i="3" s="1"/>
  <c r="D32" i="3"/>
  <c r="F32" i="3" s="1"/>
  <c r="G30" i="3" l="1"/>
  <c r="H30" i="3" s="1"/>
  <c r="G29" i="3"/>
  <c r="H29" i="3" s="1"/>
  <c r="G31" i="3"/>
  <c r="I31" i="3" s="1"/>
  <c r="G24" i="3"/>
  <c r="H24" i="3" s="1"/>
  <c r="G27" i="3"/>
  <c r="H27" i="3" s="1"/>
  <c r="G26" i="3"/>
  <c r="H26" i="3" s="1"/>
  <c r="G32" i="3"/>
  <c r="H32" i="3" s="1"/>
  <c r="G28" i="3"/>
  <c r="I28" i="3" s="1"/>
  <c r="G25" i="3"/>
  <c r="I25" i="3" s="1"/>
  <c r="I24" i="3" l="1"/>
  <c r="I32" i="3"/>
  <c r="H25" i="3"/>
  <c r="I26" i="3"/>
  <c r="I29" i="3"/>
  <c r="H31" i="3"/>
  <c r="H28" i="3"/>
  <c r="I30" i="3"/>
  <c r="I27" i="3"/>
  <c r="G33" i="3"/>
  <c r="F33" i="3"/>
  <c r="H33" i="3" l="1"/>
  <c r="I33" i="3"/>
  <c r="F15" i="3" s="1"/>
  <c r="I21" i="3"/>
  <c r="F14" i="3" l="1"/>
</calcChain>
</file>

<file path=xl/sharedStrings.xml><?xml version="1.0" encoding="utf-8"?>
<sst xmlns="http://schemas.openxmlformats.org/spreadsheetml/2006/main" count="394" uniqueCount="101">
  <si>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</si>
  <si>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 xml:space="preserve">HOW TO COMPLETE THE FORM </t>
  </si>
  <si>
    <t>ID number of application</t>
  </si>
  <si>
    <r>
      <t>Expected start month</t>
    </r>
    <r>
      <rPr>
        <b/>
        <sz val="10"/>
        <rFont val="Calibri"/>
        <family val="2"/>
        <scheme val="minor"/>
      </rPr>
      <t xml:space="preserve"> </t>
    </r>
    <r>
      <rPr>
        <b/>
        <vertAlign val="superscript"/>
        <sz val="12"/>
        <rFont val="Calibri"/>
        <family val="2"/>
        <scheme val="minor"/>
      </rPr>
      <t>1</t>
    </r>
  </si>
  <si>
    <t>select from list</t>
  </si>
  <si>
    <r>
      <t xml:space="preserve">Duration in days </t>
    </r>
    <r>
      <rPr>
        <b/>
        <vertAlign val="superscript"/>
        <sz val="12"/>
        <rFont val="Calibri"/>
        <family val="2"/>
        <scheme val="minor"/>
      </rPr>
      <t>2</t>
    </r>
  </si>
  <si>
    <t>Host country:</t>
  </si>
  <si>
    <t>Host Institution</t>
  </si>
  <si>
    <t>Budget summary of Intensive Course</t>
  </si>
  <si>
    <t>Applied total:</t>
  </si>
  <si>
    <t xml:space="preserve">From </t>
  </si>
  <si>
    <t xml:space="preserve">To </t>
  </si>
  <si>
    <t>Travel rate</t>
  </si>
  <si>
    <t>Number of participants</t>
  </si>
  <si>
    <t>Total Travel cost</t>
  </si>
  <si>
    <t>TOTAL</t>
  </si>
  <si>
    <t>select</t>
  </si>
  <si>
    <t xml:space="preserve">select </t>
  </si>
  <si>
    <t>Number of participants:</t>
  </si>
  <si>
    <t>travel</t>
  </si>
  <si>
    <t>Unit costs</t>
  </si>
  <si>
    <t>(all rates are in euros)</t>
  </si>
  <si>
    <t>International travel</t>
  </si>
  <si>
    <t>Participating countries</t>
  </si>
  <si>
    <t>per travelling participant</t>
  </si>
  <si>
    <t>Denmark</t>
  </si>
  <si>
    <t>Norway</t>
  </si>
  <si>
    <t>Sweden</t>
  </si>
  <si>
    <t>Finland</t>
  </si>
  <si>
    <t>Åland</t>
  </si>
  <si>
    <t>Lithuania</t>
  </si>
  <si>
    <t>Estonia</t>
  </si>
  <si>
    <t>Latvia</t>
  </si>
  <si>
    <t>Greenland</t>
  </si>
  <si>
    <t>Faroe Islands</t>
  </si>
  <si>
    <t>Iceland</t>
  </si>
  <si>
    <t>Domestic travel</t>
  </si>
  <si>
    <t>Per participant</t>
  </si>
  <si>
    <t>From</t>
  </si>
  <si>
    <t>To</t>
  </si>
  <si>
    <t>€ Rate</t>
  </si>
  <si>
    <t>Days</t>
  </si>
  <si>
    <t>country</t>
  </si>
  <si>
    <t>Start month</t>
  </si>
  <si>
    <t>Aaland</t>
  </si>
  <si>
    <t>June 2025</t>
  </si>
  <si>
    <t>July 2025</t>
  </si>
  <si>
    <t>August 2025</t>
  </si>
  <si>
    <t>September 2025</t>
  </si>
  <si>
    <t>vlookup (hvað; hvar; skil;aðferð, oftast false</t>
  </si>
  <si>
    <t>October 2025</t>
  </si>
  <si>
    <t>November 2025</t>
  </si>
  <si>
    <t>December 2025</t>
  </si>
  <si>
    <t>January 2026</t>
  </si>
  <si>
    <t>February 2026</t>
  </si>
  <si>
    <t>March 2026</t>
  </si>
  <si>
    <t>April 2026</t>
  </si>
  <si>
    <t>May 2026</t>
  </si>
  <si>
    <t>June 2026</t>
  </si>
  <si>
    <t>July 2026</t>
  </si>
  <si>
    <t>August 2026</t>
  </si>
  <si>
    <t>September 2026</t>
  </si>
  <si>
    <t>October 2026</t>
  </si>
  <si>
    <t>November 2026</t>
  </si>
  <si>
    <t>December 2026</t>
  </si>
  <si>
    <t>January 2027</t>
  </si>
  <si>
    <t>February 2027</t>
  </si>
  <si>
    <t>March 2027</t>
  </si>
  <si>
    <t>April 2027</t>
  </si>
  <si>
    <t>May 2027</t>
  </si>
  <si>
    <t>Name of Language Course</t>
  </si>
  <si>
    <t>Annex to the 2025 application</t>
  </si>
  <si>
    <t>Course management and administration</t>
  </si>
  <si>
    <t>International travelers - University students and Teachers students</t>
  </si>
  <si>
    <t>Extraordinary project support</t>
  </si>
  <si>
    <t>Inclusion support</t>
  </si>
  <si>
    <t>Travel &amp; subsistence</t>
  </si>
  <si>
    <r>
      <t>Complete as applicable “</t>
    </r>
    <r>
      <rPr>
        <b/>
        <sz val="10"/>
        <color theme="1"/>
        <rFont val="Calibri"/>
        <family val="2"/>
        <scheme val="minor"/>
      </rPr>
      <t>From</t>
    </r>
    <r>
      <rPr>
        <sz val="10"/>
        <color theme="1"/>
        <rFont val="Calibri"/>
        <family val="2"/>
        <scheme val="minor"/>
      </rPr>
      <t>” and “</t>
    </r>
    <r>
      <rPr>
        <b/>
        <sz val="10"/>
        <color theme="1"/>
        <rFont val="Calibri"/>
        <family val="2"/>
        <scheme val="minor"/>
      </rPr>
      <t>Number of participants</t>
    </r>
    <r>
      <rPr>
        <sz val="10"/>
        <color theme="1"/>
        <rFont val="Calibri"/>
        <family val="2"/>
        <scheme val="minor"/>
      </rPr>
      <t>” which can be from more than one institution in the same country.</t>
    </r>
  </si>
  <si>
    <r>
      <rPr>
        <b/>
        <sz val="11"/>
        <color theme="1"/>
        <rFont val="Calibri"/>
        <family val="2"/>
        <scheme val="minor"/>
      </rPr>
      <t>Only if applicable:</t>
    </r>
    <r>
      <rPr>
        <sz val="11"/>
        <color theme="1"/>
        <rFont val="Calibri"/>
        <family val="2"/>
        <scheme val="minor"/>
      </rPr>
      <t xml:space="preserve"> Inclusion support</t>
    </r>
  </si>
  <si>
    <t>Name of activity</t>
  </si>
  <si>
    <t>Description of activity</t>
  </si>
  <si>
    <t>Amount</t>
  </si>
  <si>
    <t>No.</t>
  </si>
  <si>
    <r>
      <t xml:space="preserve">Note: The </t>
    </r>
    <r>
      <rPr>
        <b/>
        <sz val="10"/>
        <rFont val="Calibri"/>
        <family val="2"/>
        <scheme val="minor"/>
      </rPr>
      <t>division into travel &amp; subsistence, course management and administration and extraordinary project support</t>
    </r>
    <r>
      <rPr>
        <sz val="10"/>
        <rFont val="Calibri"/>
        <family val="2"/>
        <scheme val="minor"/>
      </rPr>
      <t xml:space="preserve"> should be used in the Espresso application.</t>
    </r>
  </si>
  <si>
    <t>To be completed for each Nordic Language Course applied for</t>
  </si>
  <si>
    <t>Budget for a Nordic Language Course</t>
  </si>
  <si>
    <r>
      <t xml:space="preserve">ID of application, name of course, expected start month, duration, host country and host institution.
</t>
    </r>
    <r>
      <rPr>
        <b/>
        <vertAlign val="superscript"/>
        <sz val="11"/>
        <rFont val="Calibri"/>
        <family val="2"/>
        <scheme val="minor"/>
      </rPr>
      <t>1</t>
    </r>
    <r>
      <rPr>
        <b/>
        <sz val="11"/>
        <rFont val="Calibri"/>
        <family val="2"/>
        <scheme val="minor"/>
      </rPr>
      <t xml:space="preserve"> </t>
    </r>
    <r>
      <rPr>
        <sz val="10"/>
        <rFont val="Calibri"/>
        <family val="2"/>
        <scheme val="minor"/>
      </rPr>
      <t xml:space="preserve">The language course can be arranged during any time within the contract period.
</t>
    </r>
    <r>
      <rPr>
        <b/>
        <vertAlign val="superscript"/>
        <sz val="11"/>
        <rFont val="Calibri"/>
        <family val="2"/>
        <scheme val="minor"/>
      </rPr>
      <t>2</t>
    </r>
    <r>
      <rPr>
        <sz val="11"/>
        <rFont val="Calibri"/>
        <family val="2"/>
        <scheme val="minor"/>
      </rPr>
      <t xml:space="preserve"> </t>
    </r>
    <r>
      <rPr>
        <sz val="10"/>
        <rFont val="Calibri"/>
        <family val="2"/>
        <scheme val="minor"/>
      </rPr>
      <t>Duration of the course; minimum duration 2 days with course programme. In addition it is allowed to apply for maximum 2 travel days.</t>
    </r>
  </si>
  <si>
    <t>Subsistence, per day</t>
  </si>
  <si>
    <t>Dagar</t>
  </si>
  <si>
    <t>Upphæð</t>
  </si>
  <si>
    <r>
      <rPr>
        <b/>
        <sz val="11"/>
        <color theme="1"/>
        <rFont val="Calibri"/>
        <family val="2"/>
        <scheme val="minor"/>
      </rPr>
      <t xml:space="preserve">Only if applicable: </t>
    </r>
    <r>
      <rPr>
        <sz val="11"/>
        <color theme="1"/>
        <rFont val="Calibri"/>
        <family val="2"/>
        <scheme val="minor"/>
      </rPr>
      <t xml:space="preserve">Additional travel support for international travelers IF domestic travel in home and/or host country exceeds 500 km (both ways combined). </t>
    </r>
  </si>
  <si>
    <r>
      <t>From location (city) to location (city)</t>
    </r>
    <r>
      <rPr>
        <sz val="10"/>
        <rFont val="Calibri"/>
        <family val="2"/>
        <scheme val="minor"/>
      </rPr>
      <t xml:space="preserve"> </t>
    </r>
    <r>
      <rPr>
        <b/>
        <vertAlign val="superscript"/>
        <sz val="12"/>
        <rFont val="Calibri"/>
        <family val="2"/>
        <scheme val="minor"/>
      </rPr>
      <t>3</t>
    </r>
    <r>
      <rPr>
        <sz val="10"/>
        <color theme="1"/>
        <rFont val="Calibri"/>
        <family val="2"/>
        <scheme val="minor"/>
      </rPr>
      <t xml:space="preserve">: </t>
    </r>
  </si>
  <si>
    <r>
      <t xml:space="preserve">Complete only if applicable. </t>
    </r>
    <r>
      <rPr>
        <b/>
        <sz val="10"/>
        <color theme="1"/>
        <rFont val="Calibri"/>
        <family val="2"/>
        <scheme val="minor"/>
      </rPr>
      <t>For students coming from partner institution(s) in the same country as the hosting institution</t>
    </r>
    <r>
      <rPr>
        <sz val="10"/>
        <color theme="1"/>
        <rFont val="Calibri"/>
        <family val="2"/>
        <scheme val="minor"/>
      </rPr>
      <t xml:space="preserve"> that need subsistence and travel support (i.e. not located in the same city as the host or very close by).</t>
    </r>
  </si>
  <si>
    <r>
      <rPr>
        <b/>
        <sz val="11"/>
        <rFont val="Calibri"/>
        <family val="2"/>
        <scheme val="minor"/>
      </rPr>
      <t>Only if applicable</t>
    </r>
    <r>
      <rPr>
        <sz val="11"/>
        <rFont val="Calibri"/>
        <family val="2"/>
        <scheme val="minor"/>
      </rPr>
      <t>: Participants from partner institution(s) in the same country</t>
    </r>
  </si>
  <si>
    <t>Nordplus Nordic Languages</t>
  </si>
  <si>
    <r>
      <rPr>
        <sz val="10"/>
        <rFont val="Calibri"/>
        <family val="2"/>
        <scheme val="minor"/>
      </rPr>
      <t>Complete only if applicable.</t>
    </r>
    <r>
      <rPr>
        <sz val="10"/>
        <color rgb="FFFF0000"/>
        <rFont val="Calibri"/>
        <family val="2"/>
        <scheme val="minor"/>
      </rPr>
      <t xml:space="preserve"> </t>
    </r>
    <r>
      <rPr>
        <sz val="9"/>
        <color theme="1"/>
        <rFont val="Calibri"/>
        <family val="2"/>
        <scheme val="minor"/>
      </rPr>
      <t xml:space="preserve">
</t>
    </r>
    <r>
      <rPr>
        <b/>
        <vertAlign val="superscript"/>
        <sz val="11"/>
        <color theme="1"/>
        <rFont val="Calibri"/>
        <family val="2"/>
        <scheme val="minor"/>
      </rPr>
      <t>3</t>
    </r>
    <r>
      <rPr>
        <b/>
        <sz val="10"/>
        <color theme="1"/>
        <rFont val="Calibri"/>
        <family val="2"/>
        <scheme val="minor"/>
      </rPr>
      <t xml:space="preserve"> This additional travel support will only be awarded if clearly justified.  </t>
    </r>
    <r>
      <rPr>
        <sz val="10"/>
        <color theme="1"/>
        <rFont val="Calibri"/>
        <family val="2"/>
        <scheme val="minor"/>
      </rPr>
      <t xml:space="preserve">
International travelers that also need to travel domestically (more than 500 km round trip domestically in home and/or host country). You can use Google Maps</t>
    </r>
    <r>
      <rPr>
        <sz val="10"/>
        <color rgb="FFFF0000"/>
        <rFont val="Calibri"/>
        <family val="2"/>
        <scheme val="minor"/>
      </rPr>
      <t xml:space="preserve"> </t>
    </r>
    <r>
      <rPr>
        <sz val="10"/>
        <rFont val="Calibri"/>
        <family val="2"/>
        <scheme val="minor"/>
      </rPr>
      <t>https://www.google.com/maps</t>
    </r>
  </si>
  <si>
    <r>
      <t xml:space="preserve">Important to fill in first duration in days and host country!
</t>
    </r>
    <r>
      <rPr>
        <b/>
        <sz val="12"/>
        <color rgb="FFFFFF00"/>
        <rFont val="Calibri"/>
        <family val="2"/>
        <scheme val="minor"/>
      </rPr>
      <t>Obligatory fields are Yellow</t>
    </r>
  </si>
  <si>
    <r>
      <t xml:space="preserve">Please provide the </t>
    </r>
    <r>
      <rPr>
        <b/>
        <sz val="10"/>
        <color theme="1"/>
        <rFont val="Calibri"/>
        <family val="2"/>
        <scheme val="minor"/>
      </rPr>
      <t>course management and administration costs</t>
    </r>
    <r>
      <rPr>
        <sz val="10"/>
        <color theme="1"/>
        <rFont val="Calibri"/>
        <family val="2"/>
        <scheme val="minor"/>
      </rPr>
      <t xml:space="preserve"> applied for, explaining the activities involved and the amount for each.
Expenses for course management and administrative costs are determined by actual expenditures. These costs may include facility rentals, instructor fees, registration, meetings, and other related expenses.</t>
    </r>
  </si>
  <si>
    <r>
      <t xml:space="preserve">Please provide the </t>
    </r>
    <r>
      <rPr>
        <b/>
        <sz val="10"/>
        <color theme="1"/>
        <rFont val="Calibri"/>
        <family val="2"/>
        <scheme val="minor"/>
      </rPr>
      <t>inclusion support</t>
    </r>
    <r>
      <rPr>
        <sz val="10"/>
        <color theme="1"/>
        <rFont val="Calibri"/>
        <family val="2"/>
        <scheme val="minor"/>
      </rPr>
      <t xml:space="preserve"> applied for, explaining the activities involved and the amount for each.
Nordplus offers inclusion support to projects that involve participants who might face barriers to full participation on equal fooring with others. Expenses for inclusion support can be approved with up to 100% of real costs if these costs are not covered through other sources. Note: Inclusion support may also be applied for after the application deadline. </t>
    </r>
  </si>
  <si>
    <r>
      <rPr>
        <b/>
        <sz val="11"/>
        <color theme="1"/>
        <rFont val="Calibri"/>
        <family val="2"/>
        <scheme val="minor"/>
      </rPr>
      <t>Only if applicable:</t>
    </r>
    <r>
      <rPr>
        <sz val="11"/>
        <color theme="1"/>
        <rFont val="Calibri"/>
        <family val="2"/>
        <scheme val="minor"/>
      </rPr>
      <t xml:space="preserve"> Extraordinary project support</t>
    </r>
    <r>
      <rPr>
        <b/>
        <vertAlign val="superscript"/>
        <sz val="12"/>
        <color theme="1"/>
        <rFont val="Calibri"/>
        <family val="2"/>
        <scheme val="minor"/>
      </rPr>
      <t>4</t>
    </r>
  </si>
  <si>
    <r>
      <t xml:space="preserve">Please provide the </t>
    </r>
    <r>
      <rPr>
        <b/>
        <sz val="10"/>
        <rFont val="Calibri"/>
        <family val="2"/>
        <scheme val="minor"/>
      </rPr>
      <t>extraordinary project support</t>
    </r>
    <r>
      <rPr>
        <sz val="10"/>
        <rFont val="Calibri"/>
        <family val="2"/>
        <scheme val="minor"/>
      </rPr>
      <t xml:space="preserve"> applied for, explaining the activities involved and the amount for each.
</t>
    </r>
    <r>
      <rPr>
        <b/>
        <vertAlign val="superscript"/>
        <sz val="11"/>
        <rFont val="Calibri"/>
        <family val="2"/>
        <scheme val="minor"/>
      </rPr>
      <t>4</t>
    </r>
    <r>
      <rPr>
        <sz val="10"/>
        <rFont val="Calibri"/>
        <family val="2"/>
        <scheme val="minor"/>
      </rPr>
      <t>These costs must be justified in the Espresso application form.
Extraordinary Project Activities is a budget category for costs related to for instance project management and/or salary costs that are not immediately covered by other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</si>
</sst>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1]"/>
    <numFmt numFmtId="165" formatCode="_-* #,##0\ [$€-1]_-;\-* #,##0\ [$€-1]_-;_-* &quot;-&quot;??\ [$€-1]_-;_-@_-"/>
    <numFmt numFmtId="166" formatCode="_ * #,##0_ ;_ * \-#,##0_ ;_ * &quot;-&quot;??_ ;_ @_ "/>
    <numFmt numFmtId="167" formatCode="#,##0\ _k_r"/>
    <numFmt numFmtId="168" formatCode="_ * #,##0.00_ ;_ * \-#,##0.00_ ;_ * &quot;-&quot;??_ ;_ @_ "/>
    <numFmt numFmtId="169" formatCode="#,##0\ [$€-1];\-#,##0\ [$€-1]"/>
  </numFmts>
  <fonts count="44"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i/>
      <sz val="12"/>
      <color theme="1"/>
      <name val="Calibri"/>
      <family val="2"/>
      <scheme val="minor"/>
    </font>
    <font>
      <b/>
      <sz val="10"/>
      <name val="Calibri"/>
      <family val="2"/>
      <scheme val="minor"/>
    </font>
    <font>
      <b/>
      <sz val="10"/>
      <color theme="0"/>
      <name val="Calibri"/>
      <family val="2"/>
      <scheme val="minor"/>
    </font>
    <font>
      <b/>
      <sz val="10"/>
      <color theme="0"/>
      <name val="Calibri"/>
      <family val="2"/>
    </font>
    <font>
      <b/>
      <sz val="11"/>
      <name val="Calibri"/>
      <family val="2"/>
      <scheme val="minor"/>
    </font>
    <font>
      <sz val="9"/>
      <name val="Calibri"/>
      <family val="2"/>
      <scheme val="minor"/>
    </font>
    <font>
      <b/>
      <sz val="9"/>
      <color rgb="FFFF0000"/>
      <name val="Calibri"/>
      <family val="2"/>
      <scheme val="minor"/>
    </font>
    <font>
      <b/>
      <sz val="12"/>
      <color theme="0"/>
      <name val="Calibri"/>
      <family val="2"/>
      <scheme val="minor"/>
    </font>
    <font>
      <sz val="10"/>
      <color rgb="FFFF0000"/>
      <name val="Calibri"/>
      <family val="2"/>
      <scheme val="minor"/>
    </font>
    <font>
      <sz val="10"/>
      <color theme="0" tint="-0.14999847407452621"/>
      <name val="Calibri"/>
      <family val="2"/>
    </font>
    <font>
      <sz val="10"/>
      <color theme="0" tint="-0.14999847407452621"/>
      <name val="Calibri"/>
      <family val="2"/>
      <scheme val="minor"/>
    </font>
    <font>
      <sz val="8"/>
      <color theme="0" tint="-0.14999847407452621"/>
      <name val="Calibri"/>
      <family val="2"/>
      <scheme val="minor"/>
    </font>
    <font>
      <b/>
      <sz val="12"/>
      <color rgb="FFFFFF00"/>
      <name val="Calibri"/>
      <family val="2"/>
      <scheme val="minor"/>
    </font>
    <font>
      <b/>
      <sz val="11"/>
      <color theme="4" tint="0.39997558519241921"/>
      <name val="Calibri"/>
      <family val="2"/>
      <scheme val="minor"/>
    </font>
    <font>
      <b/>
      <i/>
      <sz val="11"/>
      <color theme="1"/>
      <name val="Calibri"/>
      <family val="2"/>
      <scheme val="minor"/>
    </font>
    <font>
      <b/>
      <sz val="11"/>
      <color rgb="FFFF0000"/>
      <name val="Calibri"/>
      <family val="2"/>
      <scheme val="minor"/>
    </font>
    <font>
      <b/>
      <sz val="10"/>
      <color theme="0" tint="-0.14999847407452621"/>
      <name val="Calibri"/>
      <family val="2"/>
      <scheme val="minor"/>
    </font>
    <font>
      <b/>
      <sz val="11"/>
      <color rgb="FF0070B6"/>
      <name val="Calibri"/>
      <family val="2"/>
      <scheme val="minor"/>
    </font>
    <font>
      <sz val="11"/>
      <color theme="1"/>
      <name val="Calibri"/>
      <family val="2"/>
      <scheme val="minor"/>
    </font>
    <font>
      <b/>
      <sz val="14"/>
      <color theme="1"/>
      <name val="Calibri"/>
      <family val="2"/>
      <scheme val="minor"/>
    </font>
    <font>
      <b/>
      <sz val="11"/>
      <color theme="1"/>
      <name val="Calibri"/>
      <family val="2"/>
    </font>
    <font>
      <b/>
      <sz val="12"/>
      <name val="Calibri"/>
      <family val="2"/>
      <scheme val="minor"/>
    </font>
    <font>
      <b/>
      <vertAlign val="superscript"/>
      <sz val="11"/>
      <name val="Calibri"/>
      <family val="2"/>
      <scheme val="minor"/>
    </font>
    <font>
      <b/>
      <vertAlign val="superscript"/>
      <sz val="12"/>
      <name val="Calibri"/>
      <family val="2"/>
      <scheme val="minor"/>
    </font>
    <font>
      <sz val="10"/>
      <color theme="2" tint="-9.9978637043366805E-2"/>
      <name val="Calibri"/>
      <family val="2"/>
      <scheme val="minor"/>
    </font>
    <font>
      <sz val="10"/>
      <color theme="2" tint="-9.9978637043366805E-2"/>
      <name val="Calibri"/>
      <family val="2"/>
    </font>
    <font>
      <sz val="10"/>
      <color theme="3" tint="0.59999389629810485"/>
      <name val="Calibri"/>
      <family val="2"/>
      <scheme val="minor"/>
    </font>
    <font>
      <b/>
      <sz val="11"/>
      <color rgb="FF007AB6"/>
      <name val="Calibri"/>
      <family val="2"/>
    </font>
    <font>
      <b/>
      <sz val="10"/>
      <color theme="4" tint="0.39997558519241921"/>
      <name val="Calibri"/>
      <family val="2"/>
      <scheme val="minor"/>
    </font>
    <font>
      <sz val="20"/>
      <color rgb="FF007AB6"/>
      <name val="Calibri"/>
      <family val="2"/>
    </font>
    <font>
      <sz val="11"/>
      <color theme="0" tint="-0.14999847407452621"/>
      <name val="Calibri"/>
      <family val="2"/>
      <scheme val="minor"/>
    </font>
    <font>
      <b/>
      <vertAlign val="superscript"/>
      <sz val="11"/>
      <color theme="1"/>
      <name val="Calibri"/>
      <family val="2"/>
      <scheme val="minor"/>
    </font>
    <font>
      <b/>
      <vertAlign val="superscript"/>
      <sz val="12"/>
      <color theme="1"/>
      <name val="Calibri"/>
      <family val="2"/>
      <scheme val="minor"/>
    </font>
    <font>
      <sz val="11"/>
      <color rgb="FFFF0000"/>
      <name val="Calibri"/>
      <family val="2"/>
      <scheme val="minor"/>
    </font>
    <font>
      <sz val="8"/>
      <color theme="2" tint="-9.9978637043366805E-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double">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auto="1"/>
      </top>
      <bottom style="thin">
        <color auto="1"/>
      </bottom>
      <diagonal/>
    </border>
    <border>
      <left/>
      <right/>
      <top/>
      <bottom style="medium">
        <color auto="1"/>
      </bottom>
      <diagonal/>
    </border>
    <border>
      <left/>
      <right/>
      <top style="medium">
        <color auto="1"/>
      </top>
      <bottom style="medium">
        <color indexed="64"/>
      </bottom>
      <diagonal/>
    </border>
    <border>
      <left/>
      <right/>
      <top/>
      <bottom style="thin">
        <color indexed="64"/>
      </bottom>
      <diagonal/>
    </border>
  </borders>
  <cellStyleXfs count="3">
    <xf numFmtId="0" fontId="0" fillId="0" borderId="0"/>
    <xf numFmtId="43" fontId="27" fillId="0" borderId="0" applyFont="0" applyFill="0" applyBorder="0" applyAlignment="0" applyProtection="0"/>
    <xf numFmtId="168" fontId="27" fillId="0" borderId="0" applyFont="0" applyFill="0" applyBorder="0" applyAlignment="0" applyProtection="0"/>
  </cellStyleXfs>
  <cellXfs count="161">
    <xf numFmtId="0" fontId="0" fillId="0" borderId="0" xfId="0"/>
    <xf numFmtId="0" fontId="3" fillId="0" borderId="1" xfId="0" applyFont="1" applyBorder="1"/>
    <xf numFmtId="0" fontId="3" fillId="0" borderId="0" xfId="0" applyFont="1"/>
    <xf numFmtId="0" fontId="3" fillId="0" borderId="2" xfId="0" applyFont="1" applyBorder="1" applyAlignment="1">
      <alignment horizontal="center"/>
    </xf>
    <xf numFmtId="49" fontId="3" fillId="0" borderId="1" xfId="0" applyNumberFormat="1" applyFont="1" applyBorder="1" applyAlignment="1">
      <alignment horizontal="center"/>
    </xf>
    <xf numFmtId="0" fontId="3" fillId="0" borderId="4" xfId="0"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5" fillId="0" borderId="1" xfId="0" applyFont="1" applyBorder="1"/>
    <xf numFmtId="0" fontId="3" fillId="0" borderId="0" xfId="0" applyFont="1" applyAlignment="1" applyProtection="1">
      <alignment horizontal="center"/>
      <protection locked="0"/>
    </xf>
    <xf numFmtId="49" fontId="5" fillId="0" borderId="1" xfId="0" applyNumberFormat="1" applyFont="1" applyBorder="1" applyAlignment="1">
      <alignment horizontal="center"/>
    </xf>
    <xf numFmtId="164" fontId="3" fillId="0" borderId="0" xfId="0" applyNumberFormat="1" applyFont="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16"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 fillId="0" borderId="0" xfId="0" applyFont="1"/>
    <xf numFmtId="0" fontId="17" fillId="0" borderId="0" xfId="0" applyFont="1"/>
    <xf numFmtId="0" fontId="3" fillId="5" borderId="23" xfId="0" applyFont="1" applyFill="1" applyBorder="1" applyAlignment="1">
      <alignment horizontal="center"/>
    </xf>
    <xf numFmtId="0" fontId="3" fillId="5" borderId="24" xfId="0" applyFont="1" applyFill="1" applyBorder="1" applyAlignment="1">
      <alignment horizontal="center"/>
    </xf>
    <xf numFmtId="0" fontId="3" fillId="5" borderId="20" xfId="0" applyFont="1" applyFill="1" applyBorder="1" applyAlignment="1">
      <alignment horizontal="center"/>
    </xf>
    <xf numFmtId="164" fontId="3" fillId="5" borderId="25" xfId="0" applyNumberFormat="1" applyFont="1" applyFill="1" applyBorder="1" applyAlignment="1">
      <alignment horizontal="center"/>
    </xf>
    <xf numFmtId="0" fontId="3" fillId="5" borderId="26" xfId="0" applyFont="1" applyFill="1" applyBorder="1" applyAlignment="1">
      <alignment horizontal="center"/>
    </xf>
    <xf numFmtId="0" fontId="3" fillId="5" borderId="27" xfId="0" applyFont="1" applyFill="1" applyBorder="1" applyAlignment="1">
      <alignment horizontal="center"/>
    </xf>
    <xf numFmtId="164" fontId="3" fillId="5" borderId="28"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164" fontId="3" fillId="5" borderId="16" xfId="0" applyNumberFormat="1" applyFont="1" applyFill="1" applyBorder="1" applyAlignment="1">
      <alignment horizontal="center"/>
    </xf>
    <xf numFmtId="0" fontId="3" fillId="4" borderId="29" xfId="0" applyFont="1" applyFill="1" applyBorder="1" applyAlignment="1" applyProtection="1">
      <alignment horizontal="center"/>
      <protection locked="0"/>
    </xf>
    <xf numFmtId="0" fontId="3" fillId="4" borderId="30" xfId="0" applyFont="1" applyFill="1" applyBorder="1" applyAlignment="1" applyProtection="1">
      <alignment horizontal="center"/>
      <protection locked="0"/>
    </xf>
    <xf numFmtId="0" fontId="6" fillId="0" borderId="0" xfId="0" applyFont="1" applyAlignment="1" applyProtection="1">
      <alignment horizontal="center"/>
      <protection locked="0"/>
    </xf>
    <xf numFmtId="0" fontId="28" fillId="0" borderId="0" xfId="0" applyFont="1"/>
    <xf numFmtId="0" fontId="0" fillId="0" borderId="32" xfId="0" applyBorder="1"/>
    <xf numFmtId="166" fontId="27" fillId="0" borderId="0" xfId="1" applyNumberFormat="1" applyFont="1" applyBorder="1"/>
    <xf numFmtId="0" fontId="30" fillId="0" borderId="0" xfId="0" applyFont="1"/>
    <xf numFmtId="3" fontId="0" fillId="0" borderId="0" xfId="0" applyNumberFormat="1"/>
    <xf numFmtId="0" fontId="30" fillId="0" borderId="0" xfId="0" applyFont="1" applyAlignment="1">
      <alignment wrapText="1"/>
    </xf>
    <xf numFmtId="0" fontId="3" fillId="4" borderId="0" xfId="0" applyFont="1" applyFill="1" applyAlignment="1" applyProtection="1">
      <alignment horizontal="center"/>
      <protection locked="0"/>
    </xf>
    <xf numFmtId="0" fontId="30" fillId="0" borderId="32" xfId="0" applyFont="1" applyBorder="1" applyAlignment="1">
      <alignment wrapText="1"/>
    </xf>
    <xf numFmtId="0" fontId="1" fillId="0" borderId="31" xfId="0" applyFont="1" applyBorder="1"/>
    <xf numFmtId="3" fontId="0" fillId="0" borderId="32" xfId="0" applyNumberFormat="1" applyBorder="1"/>
    <xf numFmtId="0" fontId="29" fillId="0" borderId="0" xfId="0" applyFont="1" applyAlignment="1">
      <alignment horizontal="center"/>
    </xf>
    <xf numFmtId="167" fontId="0" fillId="0" borderId="0" xfId="0" applyNumberFormat="1"/>
    <xf numFmtId="3" fontId="0" fillId="0" borderId="33" xfId="0" applyNumberFormat="1" applyBorder="1"/>
    <xf numFmtId="0" fontId="1" fillId="0" borderId="31" xfId="0" applyFont="1" applyBorder="1" applyAlignment="1">
      <alignment horizontal="right"/>
    </xf>
    <xf numFmtId="0" fontId="0" fillId="0" borderId="0" xfId="0" applyAlignment="1">
      <alignment horizontal="center"/>
    </xf>
    <xf numFmtId="0" fontId="1" fillId="0" borderId="0" xfId="0" applyFont="1" applyAlignment="1">
      <alignment horizontal="center" wrapText="1"/>
    </xf>
    <xf numFmtId="0" fontId="36" fillId="0" borderId="0" xfId="0" applyFont="1"/>
    <xf numFmtId="0" fontId="2" fillId="0" borderId="0" xfId="0" applyFont="1" applyAlignment="1">
      <alignment horizontal="center"/>
    </xf>
    <xf numFmtId="0" fontId="15" fillId="0" borderId="0" xfId="0" applyFont="1" applyAlignment="1">
      <alignment horizontal="center" wrapText="1"/>
    </xf>
    <xf numFmtId="0" fontId="2" fillId="2" borderId="0" xfId="0" applyFont="1" applyFill="1" applyAlignment="1">
      <alignment horizontal="center"/>
    </xf>
    <xf numFmtId="0" fontId="9" fillId="2" borderId="0" xfId="0" applyFont="1" applyFill="1" applyAlignment="1">
      <alignment horizontal="center"/>
    </xf>
    <xf numFmtId="0" fontId="14" fillId="2" borderId="0" xfId="0" applyFont="1" applyFill="1" applyAlignment="1">
      <alignment vertical="center" wrapText="1"/>
    </xf>
    <xf numFmtId="0" fontId="0" fillId="2" borderId="0" xfId="0" applyFill="1"/>
    <xf numFmtId="0" fontId="0" fillId="2" borderId="0" xfId="0" applyFill="1" applyAlignment="1">
      <alignment horizontal="center"/>
    </xf>
    <xf numFmtId="164" fontId="13" fillId="7" borderId="21" xfId="0" applyNumberFormat="1" applyFont="1" applyFill="1" applyBorder="1" applyAlignment="1">
      <alignment horizontal="center"/>
    </xf>
    <xf numFmtId="164" fontId="26" fillId="7" borderId="0" xfId="0" applyNumberFormat="1" applyFont="1" applyFill="1" applyAlignment="1">
      <alignment horizontal="center"/>
    </xf>
    <xf numFmtId="0" fontId="0" fillId="0" borderId="0" xfId="0" quotePrefix="1"/>
    <xf numFmtId="0" fontId="7" fillId="2" borderId="0" xfId="0" applyFont="1" applyFill="1" applyAlignment="1">
      <alignment vertical="center" wrapText="1"/>
    </xf>
    <xf numFmtId="164" fontId="22" fillId="8" borderId="0" xfId="0" applyNumberFormat="1" applyFont="1" applyFill="1" applyAlignment="1">
      <alignment horizontal="center" vertical="center"/>
    </xf>
    <xf numFmtId="0" fontId="3" fillId="2" borderId="0" xfId="0" applyFont="1" applyFill="1" applyAlignment="1">
      <alignment horizontal="center" vertical="center" wrapText="1"/>
    </xf>
    <xf numFmtId="0" fontId="12" fillId="3" borderId="0" xfId="0" applyFont="1" applyFill="1" applyAlignment="1">
      <alignment horizontal="center" vertical="center" wrapText="1"/>
    </xf>
    <xf numFmtId="0" fontId="18" fillId="2" borderId="0" xfId="0" applyFont="1" applyFill="1" applyAlignment="1">
      <alignment horizontal="center" vertical="center" wrapText="1"/>
    </xf>
    <xf numFmtId="0" fontId="34" fillId="2" borderId="0" xfId="0" applyFont="1" applyFill="1" applyAlignment="1">
      <alignment horizontal="center" vertical="center" wrapText="1"/>
    </xf>
    <xf numFmtId="0" fontId="11" fillId="3" borderId="0" xfId="0" applyFont="1" applyFill="1" applyAlignment="1">
      <alignment horizontal="center" vertical="center" wrapText="1"/>
    </xf>
    <xf numFmtId="0" fontId="19" fillId="2" borderId="0" xfId="0" applyFont="1" applyFill="1" applyAlignment="1">
      <alignment horizontal="center" vertical="center" wrapText="1"/>
    </xf>
    <xf numFmtId="0" fontId="33" fillId="2" borderId="0" xfId="0" applyFont="1" applyFill="1" applyAlignment="1">
      <alignment horizontal="center" wrapText="1"/>
    </xf>
    <xf numFmtId="0" fontId="3" fillId="2" borderId="0" xfId="0" applyFont="1" applyFill="1" applyAlignment="1">
      <alignment horizontal="center" wrapText="1"/>
    </xf>
    <xf numFmtId="0" fontId="3" fillId="0" borderId="0" xfId="0" applyFont="1" applyAlignment="1">
      <alignment wrapText="1"/>
    </xf>
    <xf numFmtId="0" fontId="0" fillId="0" borderId="0" xfId="0" applyAlignment="1">
      <alignment wrapText="1"/>
    </xf>
    <xf numFmtId="0" fontId="20" fillId="2" borderId="0" xfId="0" applyFont="1" applyFill="1" applyAlignment="1">
      <alignment horizontal="center"/>
    </xf>
    <xf numFmtId="0" fontId="19" fillId="2" borderId="0" xfId="0" applyFont="1" applyFill="1" applyAlignment="1">
      <alignment horizontal="center"/>
    </xf>
    <xf numFmtId="0" fontId="33" fillId="2" borderId="0" xfId="0" applyFont="1" applyFill="1" applyAlignment="1">
      <alignment horizontal="center"/>
    </xf>
    <xf numFmtId="0" fontId="8" fillId="2" borderId="0" xfId="0" applyFont="1" applyFill="1" applyAlignment="1">
      <alignment horizontal="center"/>
    </xf>
    <xf numFmtId="0" fontId="4" fillId="7" borderId="0" xfId="0" applyFont="1" applyFill="1" applyAlignment="1">
      <alignment horizontal="center"/>
    </xf>
    <xf numFmtId="164" fontId="25" fillId="2" borderId="0" xfId="0" applyNumberFormat="1" applyFont="1" applyFill="1" applyAlignment="1">
      <alignment horizontal="center"/>
    </xf>
    <xf numFmtId="0" fontId="3" fillId="2" borderId="0" xfId="0" applyFont="1" applyFill="1" applyAlignment="1">
      <alignment horizontal="center"/>
    </xf>
    <xf numFmtId="164" fontId="3" fillId="2" borderId="0" xfId="0" applyNumberFormat="1" applyFont="1" applyFill="1" applyAlignment="1">
      <alignment horizontal="center"/>
    </xf>
    <xf numFmtId="164" fontId="35" fillId="8" borderId="0" xfId="0" applyNumberFormat="1" applyFont="1" applyFill="1" applyAlignment="1">
      <alignment horizontal="center" vertical="center"/>
    </xf>
    <xf numFmtId="0" fontId="6" fillId="2" borderId="0" xfId="0" applyFont="1" applyFill="1" applyAlignment="1">
      <alignment horizontal="center"/>
    </xf>
    <xf numFmtId="164" fontId="33" fillId="2" borderId="0" xfId="0" applyNumberFormat="1" applyFont="1" applyFill="1" applyAlignment="1">
      <alignment horizontal="center"/>
    </xf>
    <xf numFmtId="0" fontId="0" fillId="6" borderId="0" xfId="0" applyFill="1" applyAlignment="1">
      <alignment horizontal="center"/>
    </xf>
    <xf numFmtId="0" fontId="7" fillId="0" borderId="0" xfId="0" applyFont="1" applyAlignment="1">
      <alignment wrapText="1"/>
    </xf>
    <xf numFmtId="0" fontId="13" fillId="2" borderId="0" xfId="0" applyFont="1" applyFill="1" applyAlignment="1">
      <alignment horizontal="right"/>
    </xf>
    <xf numFmtId="0" fontId="13" fillId="2" borderId="0" xfId="0" applyFont="1" applyFill="1" applyAlignment="1">
      <alignment horizontal="center"/>
    </xf>
    <xf numFmtId="0" fontId="6" fillId="2" borderId="0" xfId="0" applyFont="1" applyFill="1" applyAlignment="1">
      <alignment horizontal="right"/>
    </xf>
    <xf numFmtId="164" fontId="19" fillId="2" borderId="0" xfId="0" applyNumberFormat="1" applyFont="1" applyFill="1" applyAlignment="1">
      <alignment horizontal="center"/>
    </xf>
    <xf numFmtId="169" fontId="6" fillId="4" borderId="1" xfId="0" applyNumberFormat="1" applyFont="1" applyFill="1" applyBorder="1" applyAlignment="1" applyProtection="1">
      <alignment vertical="center"/>
      <protection locked="0"/>
    </xf>
    <xf numFmtId="0" fontId="38" fillId="0" borderId="0" xfId="0" applyFont="1"/>
    <xf numFmtId="0" fontId="0" fillId="0" borderId="0" xfId="0" applyAlignment="1" applyProtection="1">
      <alignment horizontal="center"/>
      <protection locked="0"/>
    </xf>
    <xf numFmtId="0" fontId="7" fillId="0" borderId="0" xfId="0" applyFont="1" applyAlignment="1" applyProtection="1">
      <alignment wrapText="1"/>
      <protection locked="0"/>
    </xf>
    <xf numFmtId="164" fontId="37" fillId="8" borderId="0" xfId="0" applyNumberFormat="1" applyFont="1" applyFill="1" applyAlignment="1">
      <alignment horizontal="center"/>
    </xf>
    <xf numFmtId="0" fontId="11" fillId="9" borderId="0" xfId="0" applyFont="1" applyFill="1" applyAlignment="1">
      <alignment horizontal="center"/>
    </xf>
    <xf numFmtId="0" fontId="11" fillId="3" borderId="34" xfId="0" applyFont="1" applyFill="1" applyBorder="1" applyAlignment="1">
      <alignment horizontal="center" vertical="center"/>
    </xf>
    <xf numFmtId="0" fontId="11" fillId="3" borderId="34" xfId="0" applyFont="1" applyFill="1" applyBorder="1"/>
    <xf numFmtId="0" fontId="3" fillId="2" borderId="0" xfId="0" applyFont="1" applyFill="1" applyAlignment="1">
      <alignment horizontal="center" vertical="center"/>
    </xf>
    <xf numFmtId="165" fontId="19" fillId="2" borderId="0" xfId="0" applyNumberFormat="1" applyFont="1" applyFill="1" applyAlignment="1">
      <alignment horizontal="center"/>
    </xf>
    <xf numFmtId="0" fontId="3" fillId="2" borderId="0" xfId="0" applyFont="1" applyFill="1" applyAlignment="1">
      <alignment horizontal="left" vertical="center" wrapText="1"/>
    </xf>
    <xf numFmtId="0" fontId="7" fillId="7" borderId="0" xfId="0" applyFont="1" applyFill="1" applyAlignment="1">
      <alignment horizontal="left" vertical="center" wrapText="1"/>
    </xf>
    <xf numFmtId="164" fontId="6" fillId="7" borderId="29" xfId="0" applyNumberFormat="1" applyFont="1" applyFill="1" applyBorder="1" applyAlignment="1">
      <alignment horizontal="center"/>
    </xf>
    <xf numFmtId="164" fontId="6" fillId="7" borderId="30" xfId="0" applyNumberFormat="1" applyFont="1" applyFill="1" applyBorder="1" applyAlignment="1">
      <alignment horizontal="center"/>
    </xf>
    <xf numFmtId="164" fontId="4" fillId="7" borderId="0" xfId="0" applyNumberFormat="1" applyFont="1" applyFill="1" applyAlignment="1">
      <alignment horizontal="center"/>
    </xf>
    <xf numFmtId="164" fontId="6" fillId="7" borderId="34" xfId="0" applyNumberFormat="1" applyFont="1" applyFill="1" applyBorder="1" applyAlignment="1">
      <alignment horizontal="center"/>
    </xf>
    <xf numFmtId="164" fontId="6" fillId="7" borderId="0" xfId="0" applyNumberFormat="1" applyFont="1" applyFill="1" applyAlignment="1">
      <alignment horizontal="center"/>
    </xf>
    <xf numFmtId="0" fontId="39" fillId="2" borderId="0" xfId="0" applyFont="1" applyFill="1" applyAlignment="1">
      <alignment horizontal="center"/>
    </xf>
    <xf numFmtId="0" fontId="0" fillId="0" borderId="1" xfId="0" applyBorder="1"/>
    <xf numFmtId="0" fontId="20" fillId="2" borderId="0" xfId="0" applyFont="1" applyFill="1" applyAlignment="1">
      <alignment horizontal="center" vertical="center" wrapText="1"/>
    </xf>
    <xf numFmtId="0" fontId="24" fillId="0" borderId="0" xfId="0" applyFont="1" applyAlignment="1">
      <alignment horizontal="left"/>
    </xf>
    <xf numFmtId="0" fontId="17" fillId="2" borderId="0" xfId="0" applyFont="1" applyFill="1" applyAlignment="1">
      <alignment horizontal="center"/>
    </xf>
    <xf numFmtId="0" fontId="42" fillId="2" borderId="0" xfId="0" applyFont="1" applyFill="1" applyAlignment="1">
      <alignment horizontal="center"/>
    </xf>
    <xf numFmtId="49" fontId="6" fillId="4" borderId="9" xfId="0" applyNumberFormat="1" applyFont="1" applyFill="1" applyBorder="1" applyAlignment="1" applyProtection="1">
      <alignment horizontal="left" vertical="center" wrapText="1"/>
      <protection locked="0"/>
    </xf>
    <xf numFmtId="49" fontId="6" fillId="4" borderId="29" xfId="0" applyNumberFormat="1" applyFont="1" applyFill="1" applyBorder="1" applyAlignment="1" applyProtection="1">
      <alignment horizontal="left" vertical="center" wrapText="1"/>
      <protection locked="0"/>
    </xf>
    <xf numFmtId="49" fontId="6" fillId="4" borderId="8" xfId="0" applyNumberFormat="1" applyFont="1" applyFill="1" applyBorder="1" applyAlignment="1" applyProtection="1">
      <alignment horizontal="left" vertical="center" wrapText="1"/>
      <protection locked="0"/>
    </xf>
    <xf numFmtId="0" fontId="0" fillId="8" borderId="0" xfId="0" applyFill="1" applyAlignment="1">
      <alignment horizontal="center"/>
    </xf>
    <xf numFmtId="0" fontId="3" fillId="7" borderId="0" xfId="0" applyFont="1" applyFill="1" applyAlignment="1">
      <alignment horizontal="left" vertical="center" wrapText="1"/>
    </xf>
    <xf numFmtId="0" fontId="11" fillId="3" borderId="0" xfId="0" applyFont="1" applyFill="1" applyAlignment="1">
      <alignment horizontal="center"/>
    </xf>
    <xf numFmtId="0" fontId="11" fillId="3" borderId="34" xfId="0" applyFont="1" applyFill="1" applyBorder="1" applyAlignment="1">
      <alignment horizontal="center"/>
    </xf>
    <xf numFmtId="0" fontId="6" fillId="7" borderId="0" xfId="0" applyFont="1" applyFill="1" applyAlignment="1">
      <alignment horizontal="left" vertical="center" wrapText="1"/>
    </xf>
    <xf numFmtId="0" fontId="16" fillId="8" borderId="0" xfId="0" applyFont="1" applyFill="1" applyAlignment="1">
      <alignment horizontal="center" vertical="center" wrapText="1"/>
    </xf>
    <xf numFmtId="0" fontId="23" fillId="8" borderId="0" xfId="0" applyFont="1" applyFill="1" applyAlignment="1">
      <alignment horizontal="center"/>
    </xf>
    <xf numFmtId="0" fontId="6" fillId="4" borderId="1" xfId="0" applyFont="1" applyFill="1" applyBorder="1" applyAlignment="1" applyProtection="1">
      <alignment horizontal="center"/>
      <protection locked="0"/>
    </xf>
    <xf numFmtId="0" fontId="11" fillId="3" borderId="0" xfId="0" applyFont="1" applyFill="1" applyAlignment="1">
      <alignment horizontal="right"/>
    </xf>
    <xf numFmtId="0" fontId="13" fillId="2" borderId="0" xfId="0" applyFont="1" applyFill="1" applyAlignment="1">
      <alignment horizontal="center" wrapText="1"/>
    </xf>
    <xf numFmtId="0" fontId="7" fillId="2" borderId="0" xfId="0" applyFont="1" applyFill="1" applyAlignment="1">
      <alignment horizontal="center" vertical="center" wrapText="1"/>
    </xf>
    <xf numFmtId="0" fontId="3" fillId="0" borderId="1" xfId="0" applyFont="1" applyBorder="1" applyAlignment="1" applyProtection="1">
      <alignment horizontal="left"/>
      <protection locked="0"/>
    </xf>
    <xf numFmtId="0" fontId="3" fillId="4" borderId="1" xfId="0" applyFont="1" applyFill="1" applyBorder="1" applyAlignment="1" applyProtection="1">
      <alignment horizontal="left"/>
      <protection locked="0"/>
    </xf>
    <xf numFmtId="0" fontId="13" fillId="7" borderId="21" xfId="0" applyFont="1" applyFill="1" applyBorder="1" applyAlignment="1">
      <alignment horizontal="right"/>
    </xf>
    <xf numFmtId="0" fontId="0" fillId="8" borderId="0" xfId="0" applyFill="1" applyAlignment="1">
      <alignment horizontal="center" wrapText="1"/>
    </xf>
    <xf numFmtId="0" fontId="11" fillId="3" borderId="22" xfId="0" applyFont="1" applyFill="1" applyBorder="1" applyAlignment="1">
      <alignment horizontal="right"/>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11" fillId="3" borderId="9" xfId="0" applyFont="1" applyFill="1" applyBorder="1" applyAlignment="1">
      <alignment horizontal="center"/>
    </xf>
    <xf numFmtId="0" fontId="11" fillId="3" borderId="29" xfId="0" applyFont="1" applyFill="1" applyBorder="1" applyAlignment="1">
      <alignment horizontal="center"/>
    </xf>
    <xf numFmtId="0" fontId="11" fillId="3" borderId="8" xfId="0" applyFont="1" applyFill="1" applyBorder="1" applyAlignment="1">
      <alignment horizontal="center"/>
    </xf>
    <xf numFmtId="0" fontId="11" fillId="3" borderId="1" xfId="0" applyFont="1" applyFill="1" applyBorder="1" applyAlignment="1">
      <alignment horizontal="right"/>
    </xf>
    <xf numFmtId="0" fontId="6" fillId="4" borderId="9" xfId="0" applyFont="1" applyFill="1" applyBorder="1" applyAlignment="1" applyProtection="1">
      <alignment horizontal="center"/>
      <protection locked="0"/>
    </xf>
    <xf numFmtId="0" fontId="6" fillId="4" borderId="8" xfId="0" applyFont="1" applyFill="1" applyBorder="1" applyAlignment="1" applyProtection="1">
      <alignment horizontal="center"/>
      <protection locked="0"/>
    </xf>
    <xf numFmtId="0" fontId="13" fillId="8" borderId="0" xfId="0" applyFont="1" applyFill="1" applyAlignment="1">
      <alignment horizontal="center"/>
    </xf>
    <xf numFmtId="0" fontId="7" fillId="7" borderId="0" xfId="0" applyFont="1" applyFill="1" applyAlignment="1">
      <alignment horizontal="left" vertical="center" wrapText="1"/>
    </xf>
    <xf numFmtId="0" fontId="0" fillId="8" borderId="0" xfId="0" applyFill="1" applyAlignment="1">
      <alignment horizontal="center" vertical="top" wrapText="1"/>
    </xf>
    <xf numFmtId="0" fontId="3" fillId="8" borderId="0" xfId="0" applyFont="1" applyFill="1" applyAlignment="1">
      <alignment horizontal="center" vertical="top" wrapText="1"/>
    </xf>
    <xf numFmtId="0" fontId="3" fillId="0" borderId="9"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13" fillId="7" borderId="0" xfId="0" applyFont="1" applyFill="1" applyAlignment="1">
      <alignment horizontal="right"/>
    </xf>
    <xf numFmtId="0" fontId="4" fillId="2" borderId="0" xfId="0" applyFont="1" applyFill="1" applyAlignment="1">
      <alignment horizontal="center"/>
    </xf>
    <xf numFmtId="0" fontId="11" fillId="3" borderId="0" xfId="0" applyFont="1" applyFill="1" applyAlignment="1">
      <alignment horizontal="center" vertical="center" wrapText="1"/>
    </xf>
    <xf numFmtId="0" fontId="2" fillId="8" borderId="0" xfId="0" applyFont="1" applyFill="1" applyAlignment="1">
      <alignment horizontal="center" wrapText="1"/>
    </xf>
    <xf numFmtId="164" fontId="33" fillId="2" borderId="0" xfId="0" applyNumberFormat="1" applyFont="1" applyFill="1" applyAlignment="1">
      <alignment horizontal="left" shrinkToFit="1"/>
    </xf>
    <xf numFmtId="164" fontId="43" fillId="2" borderId="0" xfId="0" applyNumberFormat="1" applyFont="1" applyFill="1" applyAlignment="1">
      <alignment horizontal="center"/>
    </xf>
  </cellXfs>
  <cellStyles count="3">
    <cellStyle name="Comma" xfId="1" builtinId="3"/>
    <cellStyle name="Normal" xfId="0" builtinId="0"/>
    <cellStyle name="Þúsundaskiltákn 2" xfId="2" xr:uid="{F50A9829-D2CF-4EBB-92E8-37B8283E12DA}"/>
  </cellStyles>
  <dxfs count="11">
    <dxf>
      <font>
        <color theme="4" tint="0.39994506668294322"/>
      </font>
    </dxf>
    <dxf>
      <font>
        <color theme="4" tint="0.39994506668294322"/>
      </font>
    </dxf>
    <dxf>
      <fill>
        <patternFill>
          <bgColor rgb="FFFFFF00"/>
        </patternFill>
      </fill>
    </dxf>
    <dxf>
      <font>
        <color theme="4" tint="0.79998168889431442"/>
      </font>
    </dxf>
    <dxf>
      <font>
        <color theme="0" tint="-0.14996795556505021"/>
      </font>
    </dxf>
    <dxf>
      <font>
        <color theme="3" tint="0.79998168889431442"/>
      </font>
      <fill>
        <patternFill>
          <bgColor rgb="FFFF00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007AB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3</xdr:col>
      <xdr:colOff>288963</xdr:colOff>
      <xdr:row>2</xdr:row>
      <xdr:rowOff>53975</xdr:rowOff>
    </xdr:to>
    <xdr:pic>
      <xdr:nvPicPr>
        <xdr:cNvPr id="4" name="Picture 3">
          <a:extLst>
            <a:ext uri="{FF2B5EF4-FFF2-40B4-BE49-F238E27FC236}">
              <a16:creationId xmlns:a16="http://schemas.microsoft.com/office/drawing/2014/main" id="{5CC8466D-D759-459E-8310-A76DAF29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966396" cy="515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ublicadministrationis-my.sharepoint.com/personal/hulda_hrafnkelsdottir_rannis_is/Documents/Spjallskr&#225;r%20&#237;%20Microsoft%20Teams/2025-budget%20fyrir%20Eyd&#237;si_se.xlsx" TargetMode="External"/><Relationship Id="rId1" Type="http://schemas.openxmlformats.org/officeDocument/2006/relationships/externalLinkPath" Target="https://publicadministrationis-my.sharepoint.com/personal/hulda_hrafnkelsdottir_rannis_is/Documents/Spjallskr&#225;r%20&#237;%20Microsoft%20Teams/2025-budget%20fyrir%20Eyd&#237;si_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för Nordisk språkkurs"/>
      <sheetName val="Enhetskostnader"/>
      <sheetName val="to be hidden"/>
    </sheetNames>
    <sheetDataSet>
      <sheetData sheetId="0"/>
      <sheetData sheetId="1"/>
      <sheetData sheetId="2">
        <row r="2">
          <cell r="M2">
            <v>2</v>
          </cell>
          <cell r="N2">
            <v>200</v>
          </cell>
        </row>
        <row r="3">
          <cell r="M3">
            <v>3</v>
          </cell>
          <cell r="N3">
            <v>300</v>
          </cell>
        </row>
        <row r="4">
          <cell r="M4">
            <v>4</v>
          </cell>
          <cell r="N4">
            <v>400</v>
          </cell>
        </row>
        <row r="5">
          <cell r="M5">
            <v>5</v>
          </cell>
          <cell r="N5">
            <v>500</v>
          </cell>
        </row>
        <row r="6">
          <cell r="M6">
            <v>6</v>
          </cell>
          <cell r="N6">
            <v>500</v>
          </cell>
        </row>
        <row r="7">
          <cell r="M7">
            <v>7</v>
          </cell>
          <cell r="N7">
            <v>500</v>
          </cell>
        </row>
        <row r="8">
          <cell r="M8">
            <v>8</v>
          </cell>
          <cell r="N8">
            <v>600</v>
          </cell>
        </row>
        <row r="9">
          <cell r="M9">
            <v>9</v>
          </cell>
          <cell r="N9">
            <v>700</v>
          </cell>
        </row>
        <row r="10">
          <cell r="M10">
            <v>10</v>
          </cell>
          <cell r="N10">
            <v>800</v>
          </cell>
        </row>
        <row r="11">
          <cell r="M11">
            <v>11</v>
          </cell>
          <cell r="N11">
            <v>900</v>
          </cell>
        </row>
        <row r="12">
          <cell r="M12">
            <v>12</v>
          </cell>
          <cell r="N12">
            <v>1000</v>
          </cell>
        </row>
        <row r="13">
          <cell r="M13">
            <v>13</v>
          </cell>
          <cell r="N13">
            <v>1000</v>
          </cell>
        </row>
        <row r="14">
          <cell r="M14">
            <v>14</v>
          </cell>
          <cell r="N14">
            <v>1000</v>
          </cell>
        </row>
        <row r="15">
          <cell r="M15">
            <v>15</v>
          </cell>
          <cell r="N15">
            <v>1100</v>
          </cell>
        </row>
        <row r="16">
          <cell r="M16">
            <v>16</v>
          </cell>
          <cell r="N16">
            <v>1200</v>
          </cell>
        </row>
        <row r="17">
          <cell r="M17">
            <v>17</v>
          </cell>
          <cell r="N17">
            <v>1300</v>
          </cell>
        </row>
        <row r="18">
          <cell r="M18">
            <v>18</v>
          </cell>
          <cell r="N18">
            <v>1350</v>
          </cell>
        </row>
        <row r="19">
          <cell r="M19">
            <v>19</v>
          </cell>
          <cell r="N19">
            <v>1350</v>
          </cell>
        </row>
        <row r="20">
          <cell r="M20">
            <v>20</v>
          </cell>
          <cell r="N20">
            <v>1350</v>
          </cell>
        </row>
        <row r="21">
          <cell r="M21">
            <v>21</v>
          </cell>
          <cell r="N21">
            <v>1350</v>
          </cell>
        </row>
        <row r="22">
          <cell r="M22">
            <v>22</v>
          </cell>
          <cell r="N22">
            <v>1350</v>
          </cell>
        </row>
        <row r="23">
          <cell r="M23">
            <v>23</v>
          </cell>
          <cell r="N23">
            <v>1350</v>
          </cell>
        </row>
        <row r="24">
          <cell r="M24">
            <v>24</v>
          </cell>
          <cell r="N24">
            <v>1350</v>
          </cell>
        </row>
        <row r="25">
          <cell r="M25">
            <v>25</v>
          </cell>
          <cell r="N25">
            <v>1350</v>
          </cell>
        </row>
        <row r="26">
          <cell r="M26">
            <v>26</v>
          </cell>
          <cell r="N26">
            <v>1350</v>
          </cell>
        </row>
        <row r="27">
          <cell r="M27">
            <v>27</v>
          </cell>
          <cell r="N27">
            <v>1350</v>
          </cell>
        </row>
        <row r="28">
          <cell r="M28">
            <v>28</v>
          </cell>
          <cell r="N28">
            <v>1350</v>
          </cell>
        </row>
        <row r="29">
          <cell r="M29">
            <v>29</v>
          </cell>
          <cell r="N29">
            <v>1350</v>
          </cell>
        </row>
        <row r="30">
          <cell r="M30">
            <v>30</v>
          </cell>
          <cell r="N30">
            <v>1350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445"/>
  <sheetViews>
    <sheetView showGridLines="0" tabSelected="1" zoomScale="120" zoomScaleNormal="120" workbookViewId="0">
      <selection activeCell="A38" sqref="A38:I38"/>
    </sheetView>
  </sheetViews>
  <sheetFormatPr defaultRowHeight="15" x14ac:dyDescent="0.25"/>
  <cols>
    <col min="1" max="1" width="5.140625" style="56" customWidth="1"/>
    <col min="2" max="2" width="10.28515625" style="56" customWidth="1"/>
    <col min="3" max="3" width="9.85546875" style="56" customWidth="1"/>
    <col min="4" max="4" width="9.7109375" style="56" customWidth="1"/>
    <col min="5" max="5" width="10.5703125" style="56" customWidth="1"/>
    <col min="6" max="6" width="11" style="56" customWidth="1"/>
    <col min="7" max="7" width="7.7109375" style="56" customWidth="1"/>
    <col min="8" max="8" width="19.7109375" style="56" customWidth="1"/>
    <col min="9" max="9" width="11" style="56" customWidth="1"/>
    <col min="10" max="10" width="6.42578125" style="56" customWidth="1"/>
    <col min="11" max="11" width="73" style="93" customWidth="1"/>
    <col min="12" max="13" width="9" hidden="1" customWidth="1"/>
  </cols>
  <sheetData>
    <row r="1" spans="1:16" ht="26.25" x14ac:dyDescent="0.4">
      <c r="E1" s="99" t="s">
        <v>85</v>
      </c>
      <c r="K1" s="57" t="s">
        <v>0</v>
      </c>
    </row>
    <row r="2" spans="1:16" x14ac:dyDescent="0.25">
      <c r="G2" s="58" t="s">
        <v>71</v>
      </c>
      <c r="H2" s="59"/>
      <c r="K2" s="60" t="s">
        <v>1</v>
      </c>
    </row>
    <row r="3" spans="1:16" x14ac:dyDescent="0.25">
      <c r="G3" s="118" t="s">
        <v>94</v>
      </c>
      <c r="H3" s="59"/>
      <c r="I3" s="59"/>
      <c r="J3" s="59"/>
      <c r="K3" s="129" t="s">
        <v>96</v>
      </c>
    </row>
    <row r="4" spans="1:16" ht="4.5" customHeight="1" x14ac:dyDescent="0.25">
      <c r="G4" s="59"/>
      <c r="H4" s="59"/>
      <c r="I4" s="59"/>
      <c r="J4" s="59"/>
      <c r="K4" s="129"/>
    </row>
    <row r="5" spans="1:16" ht="15" customHeight="1" x14ac:dyDescent="0.25">
      <c r="A5" s="130" t="s">
        <v>84</v>
      </c>
      <c r="B5" s="130"/>
      <c r="C5" s="130"/>
      <c r="D5" s="130"/>
      <c r="E5" s="130"/>
      <c r="F5" s="130"/>
      <c r="G5" s="130"/>
      <c r="H5" s="130"/>
      <c r="I5" s="130"/>
      <c r="J5" s="61"/>
      <c r="K5" s="129"/>
    </row>
    <row r="6" spans="1:16" ht="5.25" customHeight="1" x14ac:dyDescent="0.25">
      <c r="A6" s="62"/>
      <c r="B6" s="62"/>
      <c r="C6" s="62"/>
      <c r="D6" s="62"/>
      <c r="E6" s="62"/>
      <c r="F6" s="62"/>
      <c r="G6" s="62"/>
      <c r="H6" s="62"/>
      <c r="I6" s="62"/>
      <c r="J6" s="61"/>
      <c r="K6" s="63"/>
    </row>
    <row r="7" spans="1:16" ht="15" customHeight="1" x14ac:dyDescent="0.25">
      <c r="A7" s="132" t="s">
        <v>2</v>
      </c>
      <c r="B7" s="132"/>
      <c r="C7" s="132"/>
      <c r="D7" s="135"/>
      <c r="E7" s="135"/>
      <c r="F7" s="135"/>
      <c r="G7" s="135"/>
      <c r="H7" s="135"/>
      <c r="I7" s="135"/>
      <c r="J7" s="61"/>
      <c r="K7" s="128" t="s">
        <v>86</v>
      </c>
    </row>
    <row r="8" spans="1:16" ht="15" customHeight="1" x14ac:dyDescent="0.25">
      <c r="A8" s="132" t="s">
        <v>70</v>
      </c>
      <c r="B8" s="132"/>
      <c r="C8" s="132"/>
      <c r="D8" s="136"/>
      <c r="E8" s="136"/>
      <c r="F8" s="136"/>
      <c r="G8" s="136"/>
      <c r="H8" s="136"/>
      <c r="I8" s="136"/>
      <c r="J8" s="61"/>
      <c r="K8" s="128"/>
      <c r="L8" s="27"/>
      <c r="M8" s="27"/>
      <c r="N8" s="27"/>
      <c r="O8" s="27"/>
      <c r="P8" s="27"/>
    </row>
    <row r="9" spans="1:16" ht="15" customHeight="1" x14ac:dyDescent="0.25">
      <c r="A9" s="132" t="s">
        <v>3</v>
      </c>
      <c r="B9" s="132"/>
      <c r="C9" s="139"/>
      <c r="D9" s="140" t="s">
        <v>4</v>
      </c>
      <c r="E9" s="141"/>
      <c r="F9" s="142"/>
      <c r="G9" s="143"/>
      <c r="H9" s="143"/>
      <c r="I9" s="144"/>
      <c r="J9" s="61"/>
      <c r="K9" s="128"/>
      <c r="L9" s="27"/>
      <c r="M9" s="27"/>
      <c r="N9" s="27"/>
      <c r="O9" s="27"/>
      <c r="P9" s="27"/>
    </row>
    <row r="10" spans="1:16" ht="15" customHeight="1" x14ac:dyDescent="0.25">
      <c r="A10" s="132" t="s">
        <v>5</v>
      </c>
      <c r="B10" s="132"/>
      <c r="C10" s="132"/>
      <c r="D10" s="140" t="s">
        <v>4</v>
      </c>
      <c r="E10" s="141"/>
      <c r="F10" s="145" t="s">
        <v>6</v>
      </c>
      <c r="G10" s="145"/>
      <c r="H10" s="146" t="s">
        <v>4</v>
      </c>
      <c r="I10" s="147"/>
      <c r="J10" s="61"/>
      <c r="K10" s="128"/>
    </row>
    <row r="11" spans="1:16" ht="20.25" customHeight="1" x14ac:dyDescent="0.25">
      <c r="A11" s="132" t="s">
        <v>7</v>
      </c>
      <c r="B11" s="132"/>
      <c r="C11" s="132"/>
      <c r="D11" s="131"/>
      <c r="E11" s="131"/>
      <c r="F11" s="131"/>
      <c r="G11" s="131"/>
      <c r="H11" s="131"/>
      <c r="I11" s="131"/>
      <c r="J11" s="64"/>
      <c r="K11" s="128"/>
    </row>
    <row r="12" spans="1:16" ht="5.25" customHeight="1" x14ac:dyDescent="0.25">
      <c r="A12" s="65"/>
      <c r="B12" s="65"/>
      <c r="C12" s="65"/>
      <c r="D12" s="65"/>
      <c r="E12" s="65"/>
      <c r="F12" s="65"/>
      <c r="G12" s="61"/>
      <c r="H12" s="61"/>
      <c r="I12" s="61"/>
      <c r="J12" s="61"/>
      <c r="K12" s="63"/>
    </row>
    <row r="13" spans="1:16" ht="14.25" customHeight="1" x14ac:dyDescent="0.25">
      <c r="A13" s="92"/>
      <c r="B13" s="148" t="s">
        <v>8</v>
      </c>
      <c r="C13" s="148"/>
      <c r="D13" s="148"/>
      <c r="E13" s="148"/>
      <c r="F13" s="148"/>
      <c r="G13" s="61"/>
      <c r="H13" s="133"/>
      <c r="I13" s="133"/>
      <c r="J13" s="61"/>
      <c r="K13" s="63"/>
    </row>
    <row r="14" spans="1:16" ht="14.25" customHeight="1" thickBot="1" x14ac:dyDescent="0.3">
      <c r="A14" s="65"/>
      <c r="B14" s="137" t="s">
        <v>9</v>
      </c>
      <c r="C14" s="137"/>
      <c r="D14" s="137"/>
      <c r="E14" s="137"/>
      <c r="F14" s="66">
        <f>IFERROR(SUM(F15:F18),"0")</f>
        <v>0</v>
      </c>
      <c r="G14" s="61"/>
      <c r="H14" s="94"/>
      <c r="I14" s="95"/>
      <c r="J14" s="61"/>
      <c r="K14" s="128" t="s">
        <v>83</v>
      </c>
    </row>
    <row r="15" spans="1:16" ht="18" customHeight="1" thickTop="1" x14ac:dyDescent="0.25">
      <c r="A15" s="65"/>
      <c r="B15" s="155" t="s">
        <v>76</v>
      </c>
      <c r="C15" s="155"/>
      <c r="D15" s="155"/>
      <c r="E15" s="155"/>
      <c r="F15" s="67">
        <f>SUM(F33+I33+F42+I36)</f>
        <v>0</v>
      </c>
      <c r="G15" s="61"/>
      <c r="H15" s="96"/>
      <c r="I15" s="90"/>
      <c r="J15" s="61"/>
      <c r="K15" s="128"/>
      <c r="P15" s="68"/>
    </row>
    <row r="16" spans="1:16" ht="18" customHeight="1" x14ac:dyDescent="0.25">
      <c r="A16" s="65"/>
      <c r="B16" s="155" t="s">
        <v>72</v>
      </c>
      <c r="C16" s="155"/>
      <c r="D16" s="155"/>
      <c r="E16" s="155"/>
      <c r="F16" s="67">
        <f>I44</f>
        <v>0</v>
      </c>
      <c r="G16" s="61"/>
      <c r="H16" s="96"/>
      <c r="I16" s="61"/>
      <c r="J16" s="61"/>
      <c r="K16" s="128"/>
    </row>
    <row r="17" spans="1:17" ht="18" customHeight="1" x14ac:dyDescent="0.25">
      <c r="A17" s="65"/>
      <c r="B17" s="155" t="s">
        <v>74</v>
      </c>
      <c r="C17" s="155"/>
      <c r="D17" s="155"/>
      <c r="E17" s="155"/>
      <c r="F17" s="67">
        <f>I57</f>
        <v>0</v>
      </c>
      <c r="G17" s="61"/>
      <c r="H17" s="61"/>
      <c r="I17" s="61"/>
      <c r="J17" s="61"/>
      <c r="K17" s="128"/>
    </row>
    <row r="18" spans="1:17" ht="18" customHeight="1" x14ac:dyDescent="0.25">
      <c r="A18" s="65"/>
      <c r="B18" s="155" t="s">
        <v>75</v>
      </c>
      <c r="C18" s="155"/>
      <c r="D18" s="155"/>
      <c r="E18" s="155"/>
      <c r="F18" s="67">
        <f>I70</f>
        <v>0</v>
      </c>
      <c r="G18" s="61"/>
      <c r="H18" s="61"/>
      <c r="I18" s="61"/>
      <c r="J18" s="61"/>
      <c r="K18" s="128"/>
    </row>
    <row r="19" spans="1:17" ht="5.25" customHeight="1" x14ac:dyDescent="0.25">
      <c r="A19" s="65"/>
      <c r="B19" s="65"/>
      <c r="C19" s="65"/>
      <c r="D19" s="65"/>
      <c r="E19" s="65"/>
      <c r="F19" s="65"/>
      <c r="G19" s="61"/>
      <c r="H19" s="61"/>
      <c r="I19" s="61"/>
      <c r="J19" s="61"/>
      <c r="K19" s="128"/>
    </row>
    <row r="20" spans="1:17" ht="5.25" customHeight="1" x14ac:dyDescent="0.25">
      <c r="A20" s="65"/>
      <c r="B20" s="65"/>
      <c r="C20" s="65"/>
      <c r="D20" s="65"/>
      <c r="E20" s="65"/>
      <c r="F20" s="65"/>
      <c r="G20" s="61"/>
      <c r="H20" s="61"/>
      <c r="I20" s="65"/>
      <c r="J20" s="65"/>
      <c r="K20" s="69"/>
      <c r="L20" s="2"/>
      <c r="M20" s="2"/>
      <c r="N20" s="2"/>
      <c r="O20" s="2"/>
      <c r="P20" s="2"/>
      <c r="Q20" s="2"/>
    </row>
    <row r="21" spans="1:17" ht="16.5" customHeight="1" x14ac:dyDescent="0.25">
      <c r="A21" s="138" t="s">
        <v>73</v>
      </c>
      <c r="B21" s="138"/>
      <c r="C21" s="138"/>
      <c r="D21" s="138"/>
      <c r="E21" s="138"/>
      <c r="F21" s="138"/>
      <c r="G21" s="138"/>
      <c r="H21" s="138"/>
      <c r="I21" s="70">
        <f>SUM(I23:I32)</f>
        <v>0</v>
      </c>
      <c r="J21" s="65"/>
      <c r="K21" s="134"/>
      <c r="L21" s="2"/>
      <c r="M21" s="2"/>
      <c r="N21" s="2"/>
      <c r="O21" s="2"/>
      <c r="P21" s="2"/>
      <c r="Q21" s="2"/>
    </row>
    <row r="22" spans="1:17" s="80" customFormat="1" ht="26.25" customHeight="1" x14ac:dyDescent="0.25">
      <c r="A22" s="71"/>
      <c r="B22" s="72" t="s">
        <v>10</v>
      </c>
      <c r="C22" s="73" t="s">
        <v>11</v>
      </c>
      <c r="D22" s="74" t="s">
        <v>12</v>
      </c>
      <c r="E22" s="75" t="s">
        <v>13</v>
      </c>
      <c r="F22" s="76" t="s">
        <v>14</v>
      </c>
      <c r="G22" s="117" t="str">
        <f>IFERROR(VLOOKUP(D10,Dagar,2,FALSE),"")</f>
        <v/>
      </c>
      <c r="H22" s="75" t="s">
        <v>81</v>
      </c>
      <c r="I22" s="77" t="s">
        <v>15</v>
      </c>
      <c r="J22" s="78"/>
      <c r="K22" s="134"/>
      <c r="L22" s="79"/>
      <c r="M22" s="79"/>
      <c r="N22" s="79"/>
      <c r="O22" s="79"/>
      <c r="P22" s="79"/>
      <c r="Q22" s="79"/>
    </row>
    <row r="23" spans="1:17" ht="14.25" customHeight="1" x14ac:dyDescent="0.25">
      <c r="A23" s="81">
        <v>1</v>
      </c>
      <c r="B23" s="39" t="s">
        <v>16</v>
      </c>
      <c r="C23" s="82" t="str">
        <f>H10</f>
        <v>select from list</v>
      </c>
      <c r="D23" s="83" t="str">
        <f>IFERROR(VLOOKUP(B23&amp;C23,travelrates,2,FALSE),"")</f>
        <v/>
      </c>
      <c r="E23" s="39"/>
      <c r="F23" s="159" t="str">
        <f>IF(C23&lt;&gt;B23,IFERROR(SUM(D23*E23),""),"wrong country")</f>
        <v/>
      </c>
      <c r="G23" s="160">
        <f>IFERROR(IF(F23="wrong country",0,E23*$G$22),0)</f>
        <v>0</v>
      </c>
      <c r="H23" s="110" t="str">
        <f t="shared" ref="H23:H32" si="0">IFERROR(SUM(F23+G23),"")</f>
        <v/>
      </c>
      <c r="I23" s="91" t="str">
        <f>IFERROR(SUM(F23+G23),"")</f>
        <v/>
      </c>
      <c r="J23" s="65"/>
      <c r="K23" s="125" t="s">
        <v>77</v>
      </c>
      <c r="L23" s="2"/>
      <c r="M23" s="28"/>
      <c r="N23" s="2"/>
      <c r="O23" s="2"/>
      <c r="P23" s="79"/>
      <c r="Q23" s="2"/>
    </row>
    <row r="24" spans="1:17" ht="14.25" customHeight="1" x14ac:dyDescent="0.25">
      <c r="A24" s="81">
        <v>2</v>
      </c>
      <c r="B24" s="39" t="s">
        <v>16</v>
      </c>
      <c r="C24" s="82" t="str">
        <f>H10</f>
        <v>select from list</v>
      </c>
      <c r="D24" s="83" t="str">
        <f t="shared" ref="D24:D32" si="1">IFERROR(VLOOKUP(B24&amp;C24,travelrates,2,FALSE),"")</f>
        <v/>
      </c>
      <c r="E24" s="39"/>
      <c r="F24" s="159" t="str">
        <f t="shared" ref="F24:F32" si="2">IF(C24&lt;&gt;B24,IFERROR(SUM(D24*E24),""),"wrong country")</f>
        <v/>
      </c>
      <c r="G24" s="160">
        <f t="shared" ref="G24:G32" si="3">IFERROR(IF(F24="wrong country",0,E24*$G$22),0)</f>
        <v>0</v>
      </c>
      <c r="H24" s="110" t="str">
        <f t="shared" si="0"/>
        <v/>
      </c>
      <c r="I24" s="91" t="str">
        <f t="shared" ref="I24:I32" si="4">IFERROR(SUM(F24+G24),"")</f>
        <v/>
      </c>
      <c r="J24" s="65"/>
      <c r="K24" s="125"/>
      <c r="L24" s="2"/>
      <c r="M24" s="2"/>
      <c r="N24" s="2"/>
      <c r="O24" s="2"/>
      <c r="P24" s="2"/>
      <c r="Q24" s="2"/>
    </row>
    <row r="25" spans="1:17" ht="14.25" customHeight="1" x14ac:dyDescent="0.25">
      <c r="A25" s="81">
        <v>3</v>
      </c>
      <c r="B25" s="39" t="s">
        <v>16</v>
      </c>
      <c r="C25" s="82" t="str">
        <f>H10</f>
        <v>select from list</v>
      </c>
      <c r="D25" s="83" t="str">
        <f t="shared" si="1"/>
        <v/>
      </c>
      <c r="E25" s="39"/>
      <c r="F25" s="159" t="str">
        <f t="shared" si="2"/>
        <v/>
      </c>
      <c r="G25" s="160">
        <f t="shared" si="3"/>
        <v>0</v>
      </c>
      <c r="H25" s="110" t="str">
        <f t="shared" si="0"/>
        <v/>
      </c>
      <c r="I25" s="91" t="str">
        <f t="shared" si="4"/>
        <v/>
      </c>
      <c r="J25" s="65"/>
      <c r="K25" s="125"/>
      <c r="L25" s="2"/>
      <c r="M25" s="2"/>
      <c r="N25" s="2"/>
      <c r="O25" s="2"/>
      <c r="P25" s="2"/>
      <c r="Q25" s="2"/>
    </row>
    <row r="26" spans="1:17" ht="14.25" customHeight="1" x14ac:dyDescent="0.25">
      <c r="A26" s="81">
        <v>4</v>
      </c>
      <c r="B26" s="48" t="s">
        <v>16</v>
      </c>
      <c r="C26" s="82" t="str">
        <f>H10</f>
        <v>select from list</v>
      </c>
      <c r="D26" s="83" t="str">
        <f t="shared" si="1"/>
        <v/>
      </c>
      <c r="E26" s="48"/>
      <c r="F26" s="159" t="str">
        <f t="shared" si="2"/>
        <v/>
      </c>
      <c r="G26" s="160">
        <f t="shared" si="3"/>
        <v>0</v>
      </c>
      <c r="H26" s="110" t="str">
        <f t="shared" si="0"/>
        <v/>
      </c>
      <c r="I26" s="91" t="str">
        <f t="shared" si="4"/>
        <v/>
      </c>
      <c r="J26" s="65"/>
      <c r="K26" s="125"/>
      <c r="L26" s="2"/>
      <c r="M26" s="2"/>
      <c r="N26" s="2"/>
      <c r="O26" s="2"/>
      <c r="P26" s="2"/>
      <c r="Q26" s="2"/>
    </row>
    <row r="27" spans="1:17" ht="14.25" customHeight="1" x14ac:dyDescent="0.25">
      <c r="A27" s="81">
        <v>5</v>
      </c>
      <c r="B27" s="39" t="s">
        <v>16</v>
      </c>
      <c r="C27" s="82" t="str">
        <f>H10</f>
        <v>select from list</v>
      </c>
      <c r="D27" s="83" t="str">
        <f t="shared" si="1"/>
        <v/>
      </c>
      <c r="E27" s="39"/>
      <c r="F27" s="159" t="str">
        <f t="shared" si="2"/>
        <v/>
      </c>
      <c r="G27" s="160">
        <f t="shared" si="3"/>
        <v>0</v>
      </c>
      <c r="H27" s="110" t="str">
        <f t="shared" si="0"/>
        <v/>
      </c>
      <c r="I27" s="91" t="str">
        <f t="shared" si="4"/>
        <v/>
      </c>
      <c r="J27" s="65"/>
      <c r="K27" s="125"/>
      <c r="L27" s="2"/>
      <c r="M27" s="2"/>
      <c r="N27" s="2"/>
      <c r="O27" s="2"/>
      <c r="P27" s="2"/>
      <c r="Q27" s="2"/>
    </row>
    <row r="28" spans="1:17" ht="14.25" customHeight="1" x14ac:dyDescent="0.25">
      <c r="A28" s="81">
        <v>6</v>
      </c>
      <c r="B28" s="48" t="s">
        <v>17</v>
      </c>
      <c r="C28" s="82" t="str">
        <f>H10</f>
        <v>select from list</v>
      </c>
      <c r="D28" s="83" t="str">
        <f t="shared" si="1"/>
        <v/>
      </c>
      <c r="E28" s="48"/>
      <c r="F28" s="159" t="str">
        <f t="shared" si="2"/>
        <v/>
      </c>
      <c r="G28" s="160">
        <f t="shared" si="3"/>
        <v>0</v>
      </c>
      <c r="H28" s="110" t="str">
        <f t="shared" si="0"/>
        <v/>
      </c>
      <c r="I28" s="91" t="str">
        <f t="shared" si="4"/>
        <v/>
      </c>
      <c r="J28" s="65"/>
      <c r="K28" s="125"/>
      <c r="L28" s="2"/>
      <c r="M28" s="2"/>
      <c r="N28" s="2"/>
      <c r="O28" s="2"/>
      <c r="P28" s="2"/>
      <c r="Q28" s="2"/>
    </row>
    <row r="29" spans="1:17" ht="14.25" customHeight="1" x14ac:dyDescent="0.25">
      <c r="A29" s="81">
        <v>7</v>
      </c>
      <c r="B29" s="39" t="s">
        <v>17</v>
      </c>
      <c r="C29" s="82" t="str">
        <f>H10</f>
        <v>select from list</v>
      </c>
      <c r="D29" s="83" t="str">
        <f t="shared" si="1"/>
        <v/>
      </c>
      <c r="E29" s="39"/>
      <c r="F29" s="159" t="str">
        <f t="shared" si="2"/>
        <v/>
      </c>
      <c r="G29" s="160">
        <f t="shared" si="3"/>
        <v>0</v>
      </c>
      <c r="H29" s="110" t="str">
        <f t="shared" si="0"/>
        <v/>
      </c>
      <c r="I29" s="91" t="str">
        <f t="shared" si="4"/>
        <v/>
      </c>
      <c r="J29" s="65"/>
      <c r="K29" s="125"/>
      <c r="L29" s="2"/>
      <c r="M29" s="2"/>
      <c r="N29" s="2"/>
      <c r="O29" s="2"/>
      <c r="P29" s="2"/>
      <c r="Q29" s="2"/>
    </row>
    <row r="30" spans="1:17" ht="14.25" customHeight="1" x14ac:dyDescent="0.25">
      <c r="A30" s="81">
        <v>8</v>
      </c>
      <c r="B30" s="48" t="s">
        <v>17</v>
      </c>
      <c r="C30" s="82" t="str">
        <f>H10</f>
        <v>select from list</v>
      </c>
      <c r="D30" s="83" t="str">
        <f t="shared" si="1"/>
        <v/>
      </c>
      <c r="E30" s="48"/>
      <c r="F30" s="159" t="str">
        <f t="shared" si="2"/>
        <v/>
      </c>
      <c r="G30" s="160">
        <f t="shared" si="3"/>
        <v>0</v>
      </c>
      <c r="H30" s="110" t="str">
        <f t="shared" si="0"/>
        <v/>
      </c>
      <c r="I30" s="91" t="str">
        <f t="shared" si="4"/>
        <v/>
      </c>
      <c r="J30" s="65"/>
      <c r="K30" s="125"/>
      <c r="L30" s="2"/>
      <c r="M30" s="2"/>
      <c r="N30" s="2"/>
      <c r="O30" s="2"/>
      <c r="P30" s="2"/>
      <c r="Q30" s="2"/>
    </row>
    <row r="31" spans="1:17" ht="14.25" customHeight="1" x14ac:dyDescent="0.25">
      <c r="A31" s="81">
        <v>9</v>
      </c>
      <c r="B31" s="39" t="s">
        <v>17</v>
      </c>
      <c r="C31" s="82" t="str">
        <f>H10</f>
        <v>select from list</v>
      </c>
      <c r="D31" s="83" t="str">
        <f t="shared" si="1"/>
        <v/>
      </c>
      <c r="E31" s="39"/>
      <c r="F31" s="159" t="str">
        <f t="shared" si="2"/>
        <v/>
      </c>
      <c r="G31" s="160">
        <f t="shared" si="3"/>
        <v>0</v>
      </c>
      <c r="H31" s="110" t="str">
        <f t="shared" si="0"/>
        <v/>
      </c>
      <c r="I31" s="91" t="str">
        <f t="shared" si="4"/>
        <v/>
      </c>
      <c r="J31" s="65"/>
      <c r="K31" s="125"/>
      <c r="L31" s="2"/>
      <c r="M31" s="2"/>
      <c r="N31" s="2"/>
      <c r="O31" s="2"/>
      <c r="P31" s="2"/>
      <c r="Q31" s="2"/>
    </row>
    <row r="32" spans="1:17" ht="14.25" customHeight="1" thickBot="1" x14ac:dyDescent="0.3">
      <c r="A32" s="81">
        <v>10</v>
      </c>
      <c r="B32" s="39" t="s">
        <v>16</v>
      </c>
      <c r="C32" s="82" t="str">
        <f>H10</f>
        <v>select from list</v>
      </c>
      <c r="D32" s="83" t="str">
        <f t="shared" si="1"/>
        <v/>
      </c>
      <c r="E32" s="40"/>
      <c r="F32" s="159" t="str">
        <f t="shared" si="2"/>
        <v/>
      </c>
      <c r="G32" s="160">
        <f t="shared" si="3"/>
        <v>0</v>
      </c>
      <c r="H32" s="111" t="str">
        <f t="shared" si="0"/>
        <v/>
      </c>
      <c r="I32" s="91" t="str">
        <f t="shared" si="4"/>
        <v/>
      </c>
      <c r="J32" s="65"/>
      <c r="K32" s="125"/>
      <c r="L32" s="2"/>
      <c r="M32" s="2"/>
      <c r="N32" s="2"/>
      <c r="O32" s="2"/>
      <c r="P32" s="2"/>
      <c r="Q32" s="2"/>
    </row>
    <row r="33" spans="1:17" ht="15.75" thickTop="1" x14ac:dyDescent="0.25">
      <c r="A33" s="84"/>
      <c r="B33" s="156"/>
      <c r="C33" s="156"/>
      <c r="D33" s="156"/>
      <c r="E33" s="85">
        <f>SUM(E23:E32)</f>
        <v>0</v>
      </c>
      <c r="F33" s="86">
        <f>SUM(F23:F32)</f>
        <v>0</v>
      </c>
      <c r="G33" s="86">
        <f>SUM(G23:G32)</f>
        <v>0</v>
      </c>
      <c r="H33" s="112">
        <f>SUM(H23:H32)</f>
        <v>0</v>
      </c>
      <c r="I33" s="86">
        <f>SUM(I23:I32)</f>
        <v>0</v>
      </c>
      <c r="J33" s="65"/>
      <c r="K33" s="69"/>
      <c r="L33" s="2"/>
      <c r="M33" s="2"/>
      <c r="N33" s="2"/>
      <c r="O33" s="2"/>
      <c r="P33" s="2"/>
      <c r="Q33" s="2"/>
    </row>
    <row r="34" spans="1:17" ht="5.25" customHeight="1" x14ac:dyDescent="0.25">
      <c r="A34" s="87"/>
      <c r="B34" s="87"/>
      <c r="C34" s="87"/>
      <c r="D34" s="87"/>
      <c r="E34" s="87"/>
      <c r="F34" s="87"/>
      <c r="G34" s="87"/>
      <c r="H34" s="87"/>
      <c r="I34" s="87"/>
      <c r="J34" s="65"/>
      <c r="K34" s="69"/>
      <c r="L34" s="2"/>
      <c r="M34" s="2"/>
      <c r="N34" s="2"/>
      <c r="O34" s="2"/>
      <c r="P34" s="2"/>
      <c r="Q34" s="2"/>
    </row>
    <row r="35" spans="1:17" ht="9.75" customHeight="1" x14ac:dyDescent="0.25">
      <c r="A35" s="87"/>
      <c r="B35" s="87"/>
      <c r="C35" s="87"/>
      <c r="D35" s="87"/>
      <c r="E35" s="87"/>
      <c r="F35" s="87"/>
      <c r="G35" s="87"/>
      <c r="H35" s="87"/>
      <c r="I35" s="87"/>
      <c r="J35" s="65"/>
      <c r="K35" s="69"/>
    </row>
    <row r="36" spans="1:17" ht="31.5" customHeight="1" x14ac:dyDescent="0.25">
      <c r="A36" s="150" t="s">
        <v>90</v>
      </c>
      <c r="B36" s="151"/>
      <c r="C36" s="151"/>
      <c r="D36" s="151"/>
      <c r="E36" s="151"/>
      <c r="F36" s="151"/>
      <c r="G36" s="151"/>
      <c r="H36" s="151"/>
      <c r="I36" s="89">
        <f>IFERROR(SUM(E37*F37),"")</f>
        <v>0</v>
      </c>
      <c r="J36" s="65"/>
      <c r="K36" s="69"/>
    </row>
    <row r="37" spans="1:17" ht="15.75" customHeight="1" x14ac:dyDescent="0.25">
      <c r="A37" s="87"/>
      <c r="B37" s="126" t="s">
        <v>18</v>
      </c>
      <c r="C37" s="126"/>
      <c r="D37" s="126"/>
      <c r="E37" s="10"/>
      <c r="F37" s="83">
        <v>175</v>
      </c>
      <c r="G37" s="75" t="s">
        <v>81</v>
      </c>
      <c r="H37" s="113">
        <f>IFERROR(SUM(E37*F37),0)</f>
        <v>0</v>
      </c>
      <c r="I37" s="88"/>
      <c r="J37" s="65"/>
      <c r="K37" s="149" t="s">
        <v>95</v>
      </c>
    </row>
    <row r="38" spans="1:17" ht="81.75" customHeight="1" x14ac:dyDescent="0.25">
      <c r="A38" s="152" t="s">
        <v>91</v>
      </c>
      <c r="B38" s="153"/>
      <c r="C38" s="153"/>
      <c r="D38" s="153"/>
      <c r="E38" s="153"/>
      <c r="F38" s="153"/>
      <c r="G38" s="153"/>
      <c r="H38" s="153"/>
      <c r="I38" s="154"/>
      <c r="J38" s="65"/>
      <c r="K38" s="149"/>
    </row>
    <row r="39" spans="1:17" ht="9.75" customHeight="1" x14ac:dyDescent="0.25">
      <c r="A39" s="87"/>
      <c r="B39" s="87"/>
      <c r="C39" s="87"/>
      <c r="D39" s="87"/>
      <c r="E39" s="87"/>
      <c r="F39" s="87"/>
      <c r="G39" s="87"/>
      <c r="H39" s="87"/>
      <c r="I39" s="87"/>
      <c r="J39" s="65"/>
      <c r="K39" s="69"/>
    </row>
    <row r="40" spans="1:17" ht="21" customHeight="1" x14ac:dyDescent="0.25">
      <c r="A40" s="158" t="s">
        <v>93</v>
      </c>
      <c r="B40" s="138"/>
      <c r="C40" s="138"/>
      <c r="D40" s="138"/>
      <c r="E40" s="138"/>
      <c r="F40" s="138"/>
      <c r="G40" s="138"/>
      <c r="H40" s="138"/>
      <c r="I40" s="89" t="str">
        <f>IFERROR(SUM(#REF!+I42),"")</f>
        <v/>
      </c>
      <c r="J40" s="65"/>
      <c r="K40" s="69"/>
    </row>
    <row r="41" spans="1:17" ht="17.25" customHeight="1" x14ac:dyDescent="0.25">
      <c r="A41" s="90"/>
      <c r="B41" s="157" t="s">
        <v>13</v>
      </c>
      <c r="C41" s="157"/>
      <c r="D41" s="157"/>
      <c r="E41" s="41"/>
      <c r="F41" s="82" t="s">
        <v>19</v>
      </c>
      <c r="G41" s="75" t="s">
        <v>81</v>
      </c>
      <c r="H41" s="114" t="str">
        <f>IFERROR(F42+G42,"")</f>
        <v/>
      </c>
      <c r="I41" s="91"/>
      <c r="J41" s="65"/>
      <c r="K41" s="125" t="s">
        <v>92</v>
      </c>
      <c r="L41" s="149"/>
      <c r="M41" s="149"/>
    </row>
    <row r="42" spans="1:17" ht="15.75" customHeight="1" x14ac:dyDescent="0.25">
      <c r="A42" s="90"/>
      <c r="B42" s="82"/>
      <c r="C42" s="87"/>
      <c r="D42" s="83">
        <v>175</v>
      </c>
      <c r="E42" s="115"/>
      <c r="F42" s="82">
        <f>IFERROR(D42*E41,"")</f>
        <v>0</v>
      </c>
      <c r="G42" s="82" t="str">
        <f>IFERROR(E41*$G$22,"")</f>
        <v/>
      </c>
      <c r="H42" s="120"/>
      <c r="I42" s="97"/>
      <c r="J42" s="65"/>
      <c r="K42" s="125"/>
      <c r="L42" s="149"/>
      <c r="M42" s="149"/>
    </row>
    <row r="43" spans="1:17" ht="12.75" customHeight="1" x14ac:dyDescent="0.25">
      <c r="A43" s="90"/>
      <c r="B43" s="87"/>
      <c r="C43" s="87"/>
      <c r="D43" s="87"/>
      <c r="E43" s="87"/>
      <c r="F43" s="119"/>
      <c r="G43" s="119"/>
      <c r="H43" s="119"/>
      <c r="I43" s="65"/>
      <c r="J43" s="65"/>
      <c r="K43" s="125"/>
      <c r="L43" s="109"/>
      <c r="M43" s="109"/>
    </row>
    <row r="44" spans="1:17" ht="15.75" customHeight="1" x14ac:dyDescent="0.25">
      <c r="A44" s="124" t="s">
        <v>72</v>
      </c>
      <c r="B44" s="124"/>
      <c r="C44" s="124"/>
      <c r="D44" s="124"/>
      <c r="E44" s="124"/>
      <c r="F44" s="124"/>
      <c r="G44" s="124"/>
      <c r="H44" s="124"/>
      <c r="I44" s="102">
        <f>SUM(I46:I55)</f>
        <v>0</v>
      </c>
      <c r="J44" s="65"/>
      <c r="K44" s="69"/>
    </row>
    <row r="45" spans="1:17" ht="15.75" customHeight="1" x14ac:dyDescent="0.25">
      <c r="A45" s="103" t="s">
        <v>82</v>
      </c>
      <c r="B45" s="126" t="s">
        <v>79</v>
      </c>
      <c r="C45" s="126"/>
      <c r="D45" s="126"/>
      <c r="E45" s="127" t="s">
        <v>80</v>
      </c>
      <c r="F45" s="127"/>
      <c r="G45" s="127"/>
      <c r="H45" s="127"/>
      <c r="I45" s="104" t="s">
        <v>81</v>
      </c>
      <c r="J45" s="105"/>
      <c r="K45" s="105"/>
      <c r="L45" s="105"/>
    </row>
    <row r="46" spans="1:17" ht="30" customHeight="1" x14ac:dyDescent="0.25">
      <c r="A46" s="106">
        <v>1</v>
      </c>
      <c r="B46" s="121"/>
      <c r="C46" s="122"/>
      <c r="D46" s="123"/>
      <c r="E46" s="121"/>
      <c r="F46" s="122"/>
      <c r="G46" s="122"/>
      <c r="H46" s="123"/>
      <c r="I46" s="98"/>
      <c r="J46" s="65"/>
      <c r="K46" s="125" t="s">
        <v>97</v>
      </c>
    </row>
    <row r="47" spans="1:17" ht="30" customHeight="1" x14ac:dyDescent="0.25">
      <c r="A47" s="106">
        <v>2</v>
      </c>
      <c r="B47" s="121"/>
      <c r="C47" s="122"/>
      <c r="D47" s="123"/>
      <c r="E47" s="121"/>
      <c r="F47" s="122"/>
      <c r="G47" s="122"/>
      <c r="H47" s="123"/>
      <c r="I47" s="98"/>
      <c r="J47" s="65"/>
      <c r="K47" s="125"/>
    </row>
    <row r="48" spans="1:17" ht="30" customHeight="1" x14ac:dyDescent="0.25">
      <c r="A48" s="106">
        <v>3</v>
      </c>
      <c r="B48" s="121"/>
      <c r="C48" s="122"/>
      <c r="D48" s="123"/>
      <c r="E48" s="121"/>
      <c r="F48" s="122"/>
      <c r="G48" s="122"/>
      <c r="H48" s="123"/>
      <c r="I48" s="98"/>
      <c r="J48" s="65"/>
      <c r="K48" s="125"/>
    </row>
    <row r="49" spans="1:12" ht="30" customHeight="1" x14ac:dyDescent="0.25">
      <c r="A49" s="106">
        <v>4</v>
      </c>
      <c r="B49" s="121"/>
      <c r="C49" s="122"/>
      <c r="D49" s="123"/>
      <c r="E49" s="121"/>
      <c r="F49" s="122"/>
      <c r="G49" s="122"/>
      <c r="H49" s="123"/>
      <c r="I49" s="98"/>
      <c r="J49" s="65"/>
      <c r="K49" s="125"/>
    </row>
    <row r="50" spans="1:12" ht="30" customHeight="1" x14ac:dyDescent="0.25">
      <c r="A50" s="106">
        <v>5</v>
      </c>
      <c r="B50" s="121"/>
      <c r="C50" s="122"/>
      <c r="D50" s="123"/>
      <c r="E50" s="121"/>
      <c r="F50" s="122"/>
      <c r="G50" s="122"/>
      <c r="H50" s="123"/>
      <c r="I50" s="98"/>
      <c r="J50" s="65"/>
      <c r="K50" s="125"/>
    </row>
    <row r="51" spans="1:12" ht="30" customHeight="1" x14ac:dyDescent="0.25">
      <c r="A51" s="106">
        <v>6</v>
      </c>
      <c r="B51" s="121"/>
      <c r="C51" s="122"/>
      <c r="D51" s="123"/>
      <c r="E51" s="121"/>
      <c r="F51" s="122"/>
      <c r="G51" s="122"/>
      <c r="H51" s="123"/>
      <c r="I51" s="98"/>
      <c r="J51" s="65"/>
      <c r="K51" s="125"/>
    </row>
    <row r="52" spans="1:12" ht="30" customHeight="1" x14ac:dyDescent="0.25">
      <c r="A52" s="106">
        <v>7</v>
      </c>
      <c r="B52" s="121"/>
      <c r="C52" s="122"/>
      <c r="D52" s="123"/>
      <c r="E52" s="121"/>
      <c r="F52" s="122"/>
      <c r="G52" s="122"/>
      <c r="H52" s="123"/>
      <c r="I52" s="98"/>
      <c r="J52" s="65"/>
      <c r="K52" s="125"/>
    </row>
    <row r="53" spans="1:12" ht="30" customHeight="1" x14ac:dyDescent="0.25">
      <c r="A53" s="106">
        <v>8</v>
      </c>
      <c r="B53" s="121"/>
      <c r="C53" s="122"/>
      <c r="D53" s="123"/>
      <c r="E53" s="121"/>
      <c r="F53" s="122"/>
      <c r="G53" s="122"/>
      <c r="H53" s="123"/>
      <c r="I53" s="98"/>
      <c r="J53" s="65"/>
      <c r="K53" s="125"/>
    </row>
    <row r="54" spans="1:12" ht="30" customHeight="1" x14ac:dyDescent="0.25">
      <c r="A54" s="106">
        <v>9</v>
      </c>
      <c r="B54" s="121"/>
      <c r="C54" s="122"/>
      <c r="D54" s="123"/>
      <c r="E54" s="121"/>
      <c r="F54" s="122"/>
      <c r="G54" s="122"/>
      <c r="H54" s="123"/>
      <c r="I54" s="98"/>
      <c r="J54" s="65"/>
      <c r="K54" s="125"/>
    </row>
    <row r="55" spans="1:12" ht="30" customHeight="1" x14ac:dyDescent="0.25">
      <c r="A55" s="106">
        <v>10</v>
      </c>
      <c r="B55" s="121"/>
      <c r="C55" s="122"/>
      <c r="D55" s="123"/>
      <c r="E55" s="121"/>
      <c r="F55" s="122"/>
      <c r="G55" s="122"/>
      <c r="H55" s="123"/>
      <c r="I55" s="98"/>
      <c r="J55" s="65"/>
      <c r="K55" s="125"/>
    </row>
    <row r="56" spans="1:12" ht="15.75" customHeight="1" x14ac:dyDescent="0.25">
      <c r="A56" s="87"/>
      <c r="B56" s="107"/>
      <c r="C56" s="107"/>
      <c r="D56" s="107"/>
      <c r="E56" s="107"/>
      <c r="F56" s="107"/>
      <c r="G56" s="107"/>
      <c r="H56" s="107"/>
      <c r="I56" s="65"/>
      <c r="J56" s="65"/>
      <c r="K56" s="108"/>
    </row>
    <row r="57" spans="1:12" ht="15.75" customHeight="1" x14ac:dyDescent="0.25">
      <c r="A57" s="124" t="s">
        <v>99</v>
      </c>
      <c r="B57" s="124"/>
      <c r="C57" s="124"/>
      <c r="D57" s="124"/>
      <c r="E57" s="124"/>
      <c r="F57" s="124"/>
      <c r="G57" s="124"/>
      <c r="H57" s="124"/>
      <c r="I57" s="102">
        <f>SUM(I59:I68)</f>
        <v>0</v>
      </c>
      <c r="J57" s="65"/>
      <c r="K57" s="69"/>
    </row>
    <row r="58" spans="1:12" ht="15.75" customHeight="1" x14ac:dyDescent="0.25">
      <c r="A58" s="103" t="s">
        <v>82</v>
      </c>
      <c r="B58" s="126" t="s">
        <v>79</v>
      </c>
      <c r="C58" s="126"/>
      <c r="D58" s="126"/>
      <c r="E58" s="127" t="s">
        <v>80</v>
      </c>
      <c r="F58" s="127"/>
      <c r="G58" s="127"/>
      <c r="H58" s="127"/>
      <c r="I58" s="104" t="s">
        <v>81</v>
      </c>
      <c r="J58" s="105"/>
      <c r="K58" s="105"/>
      <c r="L58" s="105"/>
    </row>
    <row r="59" spans="1:12" ht="30" customHeight="1" x14ac:dyDescent="0.25">
      <c r="A59" s="106">
        <v>1</v>
      </c>
      <c r="B59" s="121"/>
      <c r="C59" s="122"/>
      <c r="D59" s="123"/>
      <c r="E59" s="121"/>
      <c r="F59" s="122"/>
      <c r="G59" s="122"/>
      <c r="H59" s="123"/>
      <c r="I59" s="98"/>
      <c r="J59" s="65"/>
      <c r="K59" s="128" t="s">
        <v>100</v>
      </c>
    </row>
    <row r="60" spans="1:12" ht="30" customHeight="1" x14ac:dyDescent="0.25">
      <c r="A60" s="106">
        <v>2</v>
      </c>
      <c r="B60" s="121"/>
      <c r="C60" s="122"/>
      <c r="D60" s="123"/>
      <c r="E60" s="121"/>
      <c r="F60" s="122"/>
      <c r="G60" s="122"/>
      <c r="H60" s="123"/>
      <c r="I60" s="98"/>
      <c r="J60" s="65"/>
      <c r="K60" s="128"/>
    </row>
    <row r="61" spans="1:12" ht="30" customHeight="1" x14ac:dyDescent="0.25">
      <c r="A61" s="106">
        <v>3</v>
      </c>
      <c r="B61" s="121"/>
      <c r="C61" s="122"/>
      <c r="D61" s="123"/>
      <c r="E61" s="121"/>
      <c r="F61" s="122"/>
      <c r="G61" s="122"/>
      <c r="H61" s="123"/>
      <c r="I61" s="98"/>
      <c r="J61" s="65"/>
      <c r="K61" s="128"/>
    </row>
    <row r="62" spans="1:12" ht="30" customHeight="1" x14ac:dyDescent="0.25">
      <c r="A62" s="106">
        <v>4</v>
      </c>
      <c r="B62" s="121"/>
      <c r="C62" s="122"/>
      <c r="D62" s="123"/>
      <c r="E62" s="121"/>
      <c r="F62" s="122"/>
      <c r="G62" s="122"/>
      <c r="H62" s="123"/>
      <c r="I62" s="98"/>
      <c r="J62" s="65"/>
      <c r="K62" s="128"/>
    </row>
    <row r="63" spans="1:12" ht="30" customHeight="1" x14ac:dyDescent="0.25">
      <c r="A63" s="106">
        <v>5</v>
      </c>
      <c r="B63" s="121"/>
      <c r="C63" s="122"/>
      <c r="D63" s="123"/>
      <c r="E63" s="121"/>
      <c r="F63" s="122"/>
      <c r="G63" s="122"/>
      <c r="H63" s="123"/>
      <c r="I63" s="98"/>
      <c r="J63" s="65"/>
      <c r="K63" s="128"/>
    </row>
    <row r="64" spans="1:12" ht="30" customHeight="1" x14ac:dyDescent="0.25">
      <c r="A64" s="106">
        <v>6</v>
      </c>
      <c r="B64" s="121"/>
      <c r="C64" s="122"/>
      <c r="D64" s="123"/>
      <c r="E64" s="121"/>
      <c r="F64" s="122"/>
      <c r="G64" s="122"/>
      <c r="H64" s="123"/>
      <c r="I64" s="98"/>
      <c r="J64" s="65"/>
      <c r="K64" s="128"/>
    </row>
    <row r="65" spans="1:12" ht="30" customHeight="1" x14ac:dyDescent="0.25">
      <c r="A65" s="106">
        <v>7</v>
      </c>
      <c r="B65" s="121"/>
      <c r="C65" s="122"/>
      <c r="D65" s="123"/>
      <c r="E65" s="121"/>
      <c r="F65" s="122"/>
      <c r="G65" s="122"/>
      <c r="H65" s="123"/>
      <c r="I65" s="98"/>
      <c r="J65" s="65"/>
      <c r="K65" s="128"/>
    </row>
    <row r="66" spans="1:12" ht="30" customHeight="1" x14ac:dyDescent="0.25">
      <c r="A66" s="106">
        <v>8</v>
      </c>
      <c r="B66" s="121"/>
      <c r="C66" s="122"/>
      <c r="D66" s="123"/>
      <c r="E66" s="121"/>
      <c r="F66" s="122"/>
      <c r="G66" s="122"/>
      <c r="H66" s="123"/>
      <c r="I66" s="98"/>
      <c r="J66" s="65"/>
      <c r="K66" s="128"/>
    </row>
    <row r="67" spans="1:12" ht="30" customHeight="1" x14ac:dyDescent="0.25">
      <c r="A67" s="106">
        <v>9</v>
      </c>
      <c r="B67" s="121"/>
      <c r="C67" s="122"/>
      <c r="D67" s="123"/>
      <c r="E67" s="121"/>
      <c r="F67" s="122"/>
      <c r="G67" s="122"/>
      <c r="H67" s="123"/>
      <c r="I67" s="98"/>
      <c r="J67" s="65"/>
      <c r="K67" s="128"/>
    </row>
    <row r="68" spans="1:12" ht="30" customHeight="1" x14ac:dyDescent="0.25">
      <c r="A68" s="106">
        <v>10</v>
      </c>
      <c r="B68" s="121"/>
      <c r="C68" s="122"/>
      <c r="D68" s="123"/>
      <c r="E68" s="121"/>
      <c r="F68" s="122"/>
      <c r="G68" s="122"/>
      <c r="H68" s="123"/>
      <c r="I68" s="98"/>
      <c r="J68" s="65"/>
      <c r="K68" s="128"/>
    </row>
    <row r="69" spans="1:12" ht="15.75" customHeight="1" x14ac:dyDescent="0.25">
      <c r="A69" s="87"/>
      <c r="B69" s="107"/>
      <c r="C69" s="107"/>
      <c r="D69" s="107"/>
      <c r="E69" s="107"/>
      <c r="F69" s="107"/>
      <c r="G69" s="107"/>
      <c r="H69" s="107"/>
      <c r="I69" s="65"/>
      <c r="J69" s="65"/>
      <c r="K69" s="108"/>
    </row>
    <row r="70" spans="1:12" ht="15.75" customHeight="1" x14ac:dyDescent="0.25">
      <c r="A70" s="124" t="s">
        <v>78</v>
      </c>
      <c r="B70" s="124"/>
      <c r="C70" s="124"/>
      <c r="D70" s="124"/>
      <c r="E70" s="124"/>
      <c r="F70" s="124"/>
      <c r="G70" s="124"/>
      <c r="H70" s="124"/>
      <c r="I70" s="102">
        <f>SUM(I72:I81)</f>
        <v>0</v>
      </c>
      <c r="J70" s="65"/>
      <c r="K70" s="69"/>
    </row>
    <row r="71" spans="1:12" ht="15.75" customHeight="1" x14ac:dyDescent="0.25">
      <c r="A71" s="103" t="s">
        <v>82</v>
      </c>
      <c r="B71" s="126" t="s">
        <v>79</v>
      </c>
      <c r="C71" s="126"/>
      <c r="D71" s="126"/>
      <c r="E71" s="127" t="s">
        <v>80</v>
      </c>
      <c r="F71" s="127"/>
      <c r="G71" s="127"/>
      <c r="H71" s="127"/>
      <c r="I71" s="104" t="s">
        <v>81</v>
      </c>
      <c r="J71" s="105"/>
      <c r="K71" s="105"/>
      <c r="L71" s="105"/>
    </row>
    <row r="72" spans="1:12" ht="30" customHeight="1" x14ac:dyDescent="0.25">
      <c r="A72" s="106">
        <v>1</v>
      </c>
      <c r="B72" s="121"/>
      <c r="C72" s="122"/>
      <c r="D72" s="123"/>
      <c r="E72" s="121"/>
      <c r="F72" s="122"/>
      <c r="G72" s="122"/>
      <c r="H72" s="123"/>
      <c r="I72" s="98"/>
      <c r="J72" s="65"/>
      <c r="K72" s="125" t="s">
        <v>98</v>
      </c>
    </row>
    <row r="73" spans="1:12" ht="30" customHeight="1" x14ac:dyDescent="0.25">
      <c r="A73" s="106">
        <v>2</v>
      </c>
      <c r="B73" s="121"/>
      <c r="C73" s="122"/>
      <c r="D73" s="123"/>
      <c r="E73" s="121"/>
      <c r="F73" s="122"/>
      <c r="G73" s="122"/>
      <c r="H73" s="123"/>
      <c r="I73" s="98"/>
      <c r="J73" s="65"/>
      <c r="K73" s="125"/>
    </row>
    <row r="74" spans="1:12" ht="30" customHeight="1" x14ac:dyDescent="0.25">
      <c r="A74" s="106">
        <v>3</v>
      </c>
      <c r="B74" s="121"/>
      <c r="C74" s="122"/>
      <c r="D74" s="123"/>
      <c r="E74" s="121"/>
      <c r="F74" s="122"/>
      <c r="G74" s="122"/>
      <c r="H74" s="123"/>
      <c r="I74" s="98"/>
      <c r="J74" s="65"/>
      <c r="K74" s="125"/>
    </row>
    <row r="75" spans="1:12" ht="30" customHeight="1" x14ac:dyDescent="0.25">
      <c r="A75" s="106">
        <v>4</v>
      </c>
      <c r="B75" s="121"/>
      <c r="C75" s="122"/>
      <c r="D75" s="123"/>
      <c r="E75" s="121"/>
      <c r="F75" s="122"/>
      <c r="G75" s="122"/>
      <c r="H75" s="123"/>
      <c r="I75" s="98"/>
      <c r="J75" s="65"/>
      <c r="K75" s="125"/>
    </row>
    <row r="76" spans="1:12" ht="30" customHeight="1" x14ac:dyDescent="0.25">
      <c r="A76" s="106">
        <v>5</v>
      </c>
      <c r="B76" s="121"/>
      <c r="C76" s="122"/>
      <c r="D76" s="123"/>
      <c r="E76" s="121"/>
      <c r="F76" s="122"/>
      <c r="G76" s="122"/>
      <c r="H76" s="123"/>
      <c r="I76" s="98"/>
      <c r="J76" s="65"/>
      <c r="K76" s="125"/>
    </row>
    <row r="77" spans="1:12" ht="30" customHeight="1" x14ac:dyDescent="0.25">
      <c r="A77" s="106">
        <v>6</v>
      </c>
      <c r="B77" s="121"/>
      <c r="C77" s="122"/>
      <c r="D77" s="123"/>
      <c r="E77" s="121"/>
      <c r="F77" s="122"/>
      <c r="G77" s="122"/>
      <c r="H77" s="123"/>
      <c r="I77" s="98"/>
      <c r="J77" s="65"/>
      <c r="K77" s="125"/>
    </row>
    <row r="78" spans="1:12" ht="30" customHeight="1" x14ac:dyDescent="0.25">
      <c r="A78" s="106">
        <v>7</v>
      </c>
      <c r="B78" s="121"/>
      <c r="C78" s="122"/>
      <c r="D78" s="123"/>
      <c r="E78" s="121"/>
      <c r="F78" s="122"/>
      <c r="G78" s="122"/>
      <c r="H78" s="123"/>
      <c r="I78" s="98"/>
      <c r="J78" s="65"/>
      <c r="K78" s="125"/>
    </row>
    <row r="79" spans="1:12" ht="30" customHeight="1" x14ac:dyDescent="0.25">
      <c r="A79" s="106">
        <v>8</v>
      </c>
      <c r="B79" s="121"/>
      <c r="C79" s="122"/>
      <c r="D79" s="123"/>
      <c r="E79" s="121"/>
      <c r="F79" s="122"/>
      <c r="G79" s="122"/>
      <c r="H79" s="123"/>
      <c r="I79" s="98"/>
      <c r="J79" s="65"/>
      <c r="K79" s="125"/>
    </row>
    <row r="80" spans="1:12" ht="30" customHeight="1" x14ac:dyDescent="0.25">
      <c r="A80" s="106">
        <v>9</v>
      </c>
      <c r="B80" s="121"/>
      <c r="C80" s="122"/>
      <c r="D80" s="123"/>
      <c r="E80" s="121"/>
      <c r="F80" s="122"/>
      <c r="G80" s="122"/>
      <c r="H80" s="123"/>
      <c r="I80" s="98"/>
      <c r="J80" s="65"/>
      <c r="K80" s="125"/>
    </row>
    <row r="81" spans="1:11" ht="30" customHeight="1" x14ac:dyDescent="0.25">
      <c r="A81" s="106">
        <v>10</v>
      </c>
      <c r="B81" s="121"/>
      <c r="C81" s="122"/>
      <c r="D81" s="123"/>
      <c r="E81" s="121"/>
      <c r="F81" s="122"/>
      <c r="G81" s="122"/>
      <c r="H81" s="123"/>
      <c r="I81" s="98"/>
      <c r="J81" s="65"/>
      <c r="K81" s="125"/>
    </row>
    <row r="82" spans="1:11" x14ac:dyDescent="0.25">
      <c r="A82" s="87"/>
      <c r="B82" s="107"/>
      <c r="C82" s="107"/>
      <c r="D82" s="107"/>
      <c r="E82" s="107"/>
      <c r="F82" s="107"/>
      <c r="G82" s="107"/>
      <c r="H82" s="107"/>
      <c r="I82" s="65"/>
      <c r="J82" s="65"/>
      <c r="K82" s="108"/>
    </row>
    <row r="83" spans="1:11" x14ac:dyDescent="0.25">
      <c r="A83" s="10"/>
      <c r="B83" s="10"/>
      <c r="C83" s="10"/>
      <c r="D83" s="10"/>
      <c r="E83" s="10"/>
      <c r="F83" s="10"/>
      <c r="G83" s="10"/>
      <c r="H83" s="10"/>
      <c r="I83" s="10"/>
      <c r="J83" s="100"/>
      <c r="K83" s="101"/>
    </row>
    <row r="84" spans="1:11" x14ac:dyDescent="0.25">
      <c r="A84" s="10"/>
      <c r="B84" s="10"/>
      <c r="C84" s="10"/>
      <c r="D84" s="10"/>
      <c r="E84" s="10"/>
      <c r="F84" s="10"/>
      <c r="G84" s="10"/>
      <c r="H84" s="10"/>
      <c r="I84" s="10"/>
      <c r="J84" s="100"/>
      <c r="K84" s="101"/>
    </row>
    <row r="85" spans="1:11" x14ac:dyDescent="0.25">
      <c r="A85" s="10"/>
      <c r="B85" s="10"/>
      <c r="C85" s="10"/>
      <c r="D85" s="10"/>
      <c r="E85" s="10"/>
      <c r="F85" s="10"/>
      <c r="G85" s="10"/>
      <c r="H85" s="10"/>
      <c r="I85" s="10"/>
      <c r="J85" s="100"/>
      <c r="K85" s="101"/>
    </row>
    <row r="86" spans="1:11" x14ac:dyDescent="0.25">
      <c r="A86" s="10"/>
      <c r="B86" s="10"/>
      <c r="C86" s="10"/>
      <c r="D86" s="10"/>
      <c r="E86" s="10"/>
      <c r="F86" s="10"/>
      <c r="G86" s="10"/>
      <c r="H86" s="10"/>
      <c r="I86" s="10"/>
      <c r="J86" s="100"/>
      <c r="K86" s="101"/>
    </row>
    <row r="87" spans="1:11" x14ac:dyDescent="0.25">
      <c r="A87" s="10"/>
      <c r="B87" s="10"/>
      <c r="C87" s="10"/>
      <c r="D87" s="10"/>
      <c r="E87" s="10"/>
      <c r="F87" s="10"/>
      <c r="G87" s="10"/>
      <c r="H87" s="10"/>
      <c r="I87" s="10"/>
      <c r="J87" s="100"/>
      <c r="K87" s="101"/>
    </row>
    <row r="88" spans="1:11" x14ac:dyDescent="0.25">
      <c r="A88" s="10"/>
      <c r="B88" s="10"/>
      <c r="C88" s="10"/>
      <c r="D88" s="10"/>
      <c r="E88" s="10"/>
      <c r="F88" s="10"/>
      <c r="G88" s="10"/>
      <c r="H88" s="10"/>
      <c r="I88" s="10"/>
      <c r="J88" s="100"/>
      <c r="K88" s="101"/>
    </row>
    <row r="89" spans="1:11" x14ac:dyDescent="0.25">
      <c r="A89" s="10"/>
      <c r="B89" s="10"/>
      <c r="C89" s="10"/>
      <c r="D89" s="10"/>
      <c r="E89" s="10"/>
      <c r="F89" s="10"/>
      <c r="G89" s="10"/>
      <c r="H89" s="10"/>
      <c r="I89" s="10"/>
      <c r="J89" s="100"/>
      <c r="K89" s="101"/>
    </row>
    <row r="90" spans="1:11" x14ac:dyDescent="0.25">
      <c r="A90" s="10"/>
      <c r="B90" s="10"/>
      <c r="C90" s="10"/>
      <c r="D90" s="10"/>
      <c r="E90" s="10"/>
      <c r="F90" s="10"/>
      <c r="G90" s="10"/>
      <c r="H90" s="10"/>
      <c r="I90" s="10"/>
      <c r="J90" s="100"/>
      <c r="K90" s="101"/>
    </row>
    <row r="91" spans="1:11" x14ac:dyDescent="0.25">
      <c r="A91" s="100"/>
      <c r="B91" s="100"/>
      <c r="C91" s="100"/>
      <c r="D91" s="100"/>
      <c r="E91" s="100"/>
      <c r="F91" s="100"/>
      <c r="G91" s="100"/>
      <c r="H91" s="100"/>
      <c r="I91" s="100"/>
      <c r="J91" s="100"/>
      <c r="K91" s="101"/>
    </row>
    <row r="92" spans="1:11" x14ac:dyDescent="0.25">
      <c r="A92" s="100"/>
      <c r="B92" s="100"/>
      <c r="C92" s="100"/>
      <c r="D92" s="100"/>
      <c r="E92" s="100"/>
      <c r="F92" s="100"/>
      <c r="G92" s="100"/>
      <c r="H92" s="100"/>
      <c r="I92" s="100"/>
      <c r="J92" s="100"/>
      <c r="K92" s="101"/>
    </row>
    <row r="93" spans="1:11" x14ac:dyDescent="0.25">
      <c r="A93" s="100"/>
      <c r="B93" s="100"/>
      <c r="C93" s="100"/>
      <c r="D93" s="100"/>
      <c r="E93" s="100"/>
      <c r="F93" s="100"/>
      <c r="G93" s="100"/>
      <c r="H93" s="100"/>
      <c r="I93" s="100"/>
      <c r="J93" s="100"/>
      <c r="K93" s="101"/>
    </row>
    <row r="94" spans="1:11" x14ac:dyDescent="0.25">
      <c r="A94" s="100"/>
      <c r="B94" s="100"/>
      <c r="C94" s="100"/>
      <c r="D94" s="100"/>
      <c r="E94" s="100"/>
      <c r="F94" s="100"/>
      <c r="G94" s="100"/>
      <c r="H94" s="100"/>
      <c r="I94" s="100"/>
      <c r="J94" s="100"/>
      <c r="K94" s="101"/>
    </row>
    <row r="95" spans="1:11" x14ac:dyDescent="0.25">
      <c r="A95" s="100"/>
      <c r="B95" s="100"/>
      <c r="C95" s="100"/>
      <c r="D95" s="100"/>
      <c r="E95" s="100"/>
      <c r="F95" s="100"/>
      <c r="G95" s="100"/>
      <c r="H95" s="100"/>
      <c r="I95" s="100"/>
      <c r="J95" s="100"/>
      <c r="K95" s="101"/>
    </row>
    <row r="96" spans="1:11" x14ac:dyDescent="0.25">
      <c r="A96" s="100"/>
      <c r="B96" s="100"/>
      <c r="C96" s="100"/>
      <c r="D96" s="100"/>
      <c r="E96" s="100"/>
      <c r="F96" s="100"/>
      <c r="G96" s="100"/>
      <c r="H96" s="100"/>
      <c r="I96" s="100"/>
      <c r="J96" s="100"/>
      <c r="K96" s="101"/>
    </row>
    <row r="97" spans="1:11" x14ac:dyDescent="0.25">
      <c r="A97" s="100"/>
      <c r="B97" s="100"/>
      <c r="C97" s="100"/>
      <c r="D97" s="100"/>
      <c r="E97" s="100"/>
      <c r="F97" s="100"/>
      <c r="G97" s="100"/>
      <c r="H97" s="100"/>
      <c r="I97" s="100"/>
      <c r="J97" s="100"/>
      <c r="K97" s="101"/>
    </row>
    <row r="98" spans="1:11" x14ac:dyDescent="0.25">
      <c r="A98" s="100"/>
      <c r="B98" s="100"/>
      <c r="C98" s="100"/>
      <c r="D98" s="100"/>
      <c r="E98" s="100"/>
      <c r="F98" s="100"/>
      <c r="G98" s="100"/>
      <c r="H98" s="100"/>
      <c r="I98" s="100"/>
      <c r="J98" s="100"/>
      <c r="K98" s="101"/>
    </row>
    <row r="99" spans="1:11" x14ac:dyDescent="0.25">
      <c r="A99" s="100"/>
      <c r="B99" s="100"/>
      <c r="C99" s="100"/>
      <c r="D99" s="100"/>
      <c r="E99" s="100"/>
      <c r="F99" s="100"/>
      <c r="G99" s="100"/>
      <c r="H99" s="100"/>
      <c r="I99" s="100"/>
      <c r="J99" s="100"/>
      <c r="K99" s="101"/>
    </row>
    <row r="100" spans="1:11" x14ac:dyDescent="0.25">
      <c r="A100" s="100"/>
      <c r="B100" s="100"/>
      <c r="C100" s="100"/>
      <c r="D100" s="100"/>
      <c r="E100" s="100"/>
      <c r="F100" s="100"/>
      <c r="G100" s="100"/>
      <c r="H100" s="100"/>
      <c r="I100" s="100"/>
      <c r="J100" s="100"/>
      <c r="K100" s="101"/>
    </row>
    <row r="101" spans="1:11" x14ac:dyDescent="0.25">
      <c r="A101" s="100"/>
      <c r="B101" s="100"/>
      <c r="C101" s="100"/>
      <c r="D101" s="100"/>
      <c r="E101" s="100"/>
      <c r="F101" s="100"/>
      <c r="G101" s="100"/>
      <c r="H101" s="100"/>
      <c r="I101" s="100"/>
      <c r="J101" s="100"/>
      <c r="K101" s="101"/>
    </row>
    <row r="102" spans="1:11" x14ac:dyDescent="0.25">
      <c r="A102" s="100"/>
      <c r="B102" s="100"/>
      <c r="C102" s="100"/>
      <c r="D102" s="100"/>
      <c r="E102" s="100"/>
      <c r="F102" s="100"/>
      <c r="G102" s="100"/>
      <c r="H102" s="100"/>
      <c r="I102" s="100"/>
      <c r="J102" s="100"/>
      <c r="K102" s="101"/>
    </row>
    <row r="103" spans="1:11" x14ac:dyDescent="0.25">
      <c r="A103" s="100"/>
      <c r="B103" s="100"/>
      <c r="C103" s="100"/>
      <c r="D103" s="100"/>
      <c r="E103" s="100"/>
      <c r="F103" s="100"/>
      <c r="G103" s="100"/>
      <c r="H103" s="100"/>
      <c r="I103" s="100"/>
      <c r="J103" s="100"/>
      <c r="K103" s="101"/>
    </row>
    <row r="104" spans="1:11" x14ac:dyDescent="0.25">
      <c r="A104" s="100"/>
      <c r="B104" s="100"/>
      <c r="C104" s="100"/>
      <c r="D104" s="100"/>
      <c r="E104" s="100"/>
      <c r="F104" s="100"/>
      <c r="G104" s="100"/>
      <c r="H104" s="100"/>
      <c r="I104" s="100"/>
      <c r="J104" s="100"/>
      <c r="K104" s="101"/>
    </row>
    <row r="105" spans="1:11" x14ac:dyDescent="0.25">
      <c r="A105" s="100"/>
      <c r="B105" s="100"/>
      <c r="C105" s="100"/>
      <c r="D105" s="100"/>
      <c r="E105" s="100"/>
      <c r="F105" s="100"/>
      <c r="G105" s="100"/>
      <c r="H105" s="100"/>
      <c r="I105" s="100"/>
      <c r="J105" s="100"/>
      <c r="K105" s="101"/>
    </row>
    <row r="106" spans="1:11" x14ac:dyDescent="0.25">
      <c r="A106" s="100"/>
      <c r="B106" s="100"/>
      <c r="C106" s="100"/>
      <c r="D106" s="100"/>
      <c r="E106" s="100"/>
      <c r="F106" s="100"/>
      <c r="G106" s="100"/>
      <c r="H106" s="100"/>
      <c r="I106" s="100"/>
      <c r="J106" s="100"/>
      <c r="K106" s="101"/>
    </row>
    <row r="107" spans="1:11" x14ac:dyDescent="0.25">
      <c r="A107" s="100"/>
      <c r="B107" s="100"/>
      <c r="C107" s="100"/>
      <c r="D107" s="100"/>
      <c r="E107" s="100"/>
      <c r="F107" s="100"/>
      <c r="G107" s="100"/>
      <c r="H107" s="100"/>
      <c r="I107" s="100"/>
      <c r="J107" s="100"/>
      <c r="K107" s="101"/>
    </row>
    <row r="108" spans="1:11" x14ac:dyDescent="0.25">
      <c r="A108" s="100"/>
      <c r="B108" s="100"/>
      <c r="C108" s="100"/>
      <c r="D108" s="100"/>
      <c r="E108" s="100"/>
      <c r="F108" s="100"/>
      <c r="G108" s="100"/>
      <c r="H108" s="100"/>
      <c r="I108" s="100"/>
      <c r="J108" s="100"/>
      <c r="K108" s="101"/>
    </row>
    <row r="109" spans="1:11" x14ac:dyDescent="0.25">
      <c r="A109" s="100"/>
      <c r="B109" s="100"/>
      <c r="C109" s="100"/>
      <c r="D109" s="100"/>
      <c r="E109" s="100"/>
      <c r="F109" s="100"/>
      <c r="G109" s="100"/>
      <c r="H109" s="100"/>
      <c r="I109" s="100"/>
      <c r="J109" s="100"/>
      <c r="K109" s="101"/>
    </row>
    <row r="110" spans="1:11" x14ac:dyDescent="0.25">
      <c r="A110" s="100"/>
      <c r="B110" s="100"/>
      <c r="C110" s="100"/>
      <c r="D110" s="100"/>
      <c r="E110" s="100"/>
      <c r="F110" s="100"/>
      <c r="G110" s="100"/>
      <c r="H110" s="100"/>
      <c r="I110" s="100"/>
      <c r="J110" s="100"/>
      <c r="K110" s="101"/>
    </row>
    <row r="111" spans="1:11" x14ac:dyDescent="0.25">
      <c r="A111" s="100"/>
      <c r="B111" s="100"/>
      <c r="C111" s="100"/>
      <c r="D111" s="100"/>
      <c r="E111" s="100"/>
      <c r="F111" s="100"/>
      <c r="G111" s="100"/>
      <c r="H111" s="100"/>
      <c r="I111" s="100"/>
      <c r="J111" s="100"/>
      <c r="K111" s="101"/>
    </row>
    <row r="112" spans="1:11" x14ac:dyDescent="0.25">
      <c r="A112" s="100"/>
      <c r="B112" s="100"/>
      <c r="C112" s="100"/>
      <c r="D112" s="100"/>
      <c r="E112" s="100"/>
      <c r="F112" s="100"/>
      <c r="G112" s="100"/>
      <c r="H112" s="100"/>
      <c r="I112" s="100"/>
      <c r="J112" s="100"/>
      <c r="K112" s="101"/>
    </row>
    <row r="113" spans="1:11" x14ac:dyDescent="0.25">
      <c r="A113" s="100"/>
      <c r="B113" s="100"/>
      <c r="C113" s="100"/>
      <c r="D113" s="100"/>
      <c r="E113" s="100"/>
      <c r="F113" s="100"/>
      <c r="G113" s="100"/>
      <c r="H113" s="100"/>
      <c r="I113" s="100"/>
      <c r="J113" s="100"/>
      <c r="K113" s="101"/>
    </row>
    <row r="114" spans="1:11" x14ac:dyDescent="0.25">
      <c r="A114" s="100"/>
      <c r="B114" s="100"/>
      <c r="C114" s="100"/>
      <c r="D114" s="100"/>
      <c r="E114" s="100"/>
      <c r="F114" s="100"/>
      <c r="G114" s="100"/>
      <c r="H114" s="100"/>
      <c r="I114" s="100"/>
      <c r="J114" s="100"/>
      <c r="K114" s="101"/>
    </row>
    <row r="115" spans="1:11" x14ac:dyDescent="0.25">
      <c r="A115" s="100"/>
      <c r="B115" s="100"/>
      <c r="C115" s="100"/>
      <c r="D115" s="100"/>
      <c r="E115" s="100"/>
      <c r="F115" s="100"/>
      <c r="G115" s="100"/>
      <c r="H115" s="100"/>
      <c r="I115" s="100"/>
      <c r="J115" s="100"/>
      <c r="K115" s="101"/>
    </row>
    <row r="116" spans="1:11" x14ac:dyDescent="0.25">
      <c r="A116" s="100"/>
      <c r="B116" s="100"/>
      <c r="C116" s="100"/>
      <c r="D116" s="100"/>
      <c r="E116" s="100"/>
      <c r="F116" s="100"/>
      <c r="G116" s="100"/>
      <c r="H116" s="100"/>
      <c r="I116" s="100"/>
      <c r="J116" s="100"/>
      <c r="K116" s="101"/>
    </row>
    <row r="117" spans="1:11" x14ac:dyDescent="0.25">
      <c r="A117" s="100"/>
      <c r="B117" s="100"/>
      <c r="C117" s="100"/>
      <c r="D117" s="100"/>
      <c r="E117" s="100"/>
      <c r="F117" s="100"/>
      <c r="G117" s="100"/>
      <c r="H117" s="100"/>
      <c r="I117" s="100"/>
      <c r="J117" s="100"/>
      <c r="K117" s="101"/>
    </row>
    <row r="118" spans="1:11" x14ac:dyDescent="0.25">
      <c r="A118" s="100"/>
      <c r="B118" s="100"/>
      <c r="C118" s="100"/>
      <c r="D118" s="100"/>
      <c r="E118" s="100"/>
      <c r="F118" s="100"/>
      <c r="G118" s="100"/>
      <c r="H118" s="100"/>
      <c r="I118" s="100"/>
      <c r="J118" s="100"/>
      <c r="K118" s="101"/>
    </row>
    <row r="119" spans="1:11" x14ac:dyDescent="0.25">
      <c r="A119" s="100"/>
      <c r="B119" s="100"/>
      <c r="C119" s="100"/>
      <c r="D119" s="100"/>
      <c r="E119" s="100"/>
      <c r="F119" s="100"/>
      <c r="G119" s="100"/>
      <c r="H119" s="100"/>
      <c r="I119" s="100"/>
      <c r="J119" s="100"/>
      <c r="K119" s="101"/>
    </row>
    <row r="120" spans="1:11" x14ac:dyDescent="0.25">
      <c r="A120" s="100"/>
      <c r="B120" s="100"/>
      <c r="C120" s="100"/>
      <c r="D120" s="100"/>
      <c r="E120" s="100"/>
      <c r="F120" s="100"/>
      <c r="G120" s="100"/>
      <c r="H120" s="100"/>
      <c r="I120" s="100"/>
      <c r="J120" s="100"/>
      <c r="K120" s="101"/>
    </row>
    <row r="121" spans="1:11" x14ac:dyDescent="0.25">
      <c r="A121" s="100"/>
      <c r="B121" s="100"/>
      <c r="C121" s="100"/>
      <c r="D121" s="100"/>
      <c r="E121" s="100"/>
      <c r="F121" s="100"/>
      <c r="G121" s="100"/>
      <c r="H121" s="100"/>
      <c r="I121" s="100"/>
      <c r="J121" s="100"/>
      <c r="K121" s="101"/>
    </row>
    <row r="122" spans="1:11" x14ac:dyDescent="0.25">
      <c r="A122" s="100"/>
      <c r="B122" s="100"/>
      <c r="C122" s="100"/>
      <c r="D122" s="100"/>
      <c r="E122" s="100"/>
      <c r="F122" s="100"/>
      <c r="G122" s="100"/>
      <c r="H122" s="100"/>
      <c r="I122" s="100"/>
      <c r="J122" s="100"/>
      <c r="K122" s="101"/>
    </row>
    <row r="123" spans="1:11" x14ac:dyDescent="0.25">
      <c r="A123" s="100"/>
      <c r="B123" s="100"/>
      <c r="C123" s="100"/>
      <c r="D123" s="100"/>
      <c r="E123" s="100"/>
      <c r="F123" s="100"/>
      <c r="G123" s="100"/>
      <c r="H123" s="100"/>
      <c r="I123" s="100"/>
      <c r="J123" s="100"/>
      <c r="K123" s="101"/>
    </row>
    <row r="124" spans="1:11" x14ac:dyDescent="0.25">
      <c r="A124" s="100"/>
      <c r="B124" s="100"/>
      <c r="C124" s="100"/>
      <c r="D124" s="100"/>
      <c r="E124" s="100"/>
      <c r="F124" s="100"/>
      <c r="G124" s="100"/>
      <c r="H124" s="100"/>
      <c r="I124" s="100"/>
      <c r="J124" s="100"/>
      <c r="K124" s="101"/>
    </row>
    <row r="125" spans="1:11" x14ac:dyDescent="0.25">
      <c r="A125" s="100"/>
      <c r="B125" s="100"/>
      <c r="C125" s="100"/>
      <c r="D125" s="100"/>
      <c r="E125" s="100"/>
      <c r="F125" s="100"/>
      <c r="G125" s="100"/>
      <c r="H125" s="100"/>
      <c r="I125" s="100"/>
      <c r="J125" s="100"/>
      <c r="K125" s="101"/>
    </row>
    <row r="126" spans="1:11" x14ac:dyDescent="0.25">
      <c r="A126" s="100"/>
      <c r="B126" s="100"/>
      <c r="C126" s="100"/>
      <c r="D126" s="100"/>
      <c r="E126" s="100"/>
      <c r="F126" s="100"/>
      <c r="G126" s="100"/>
      <c r="H126" s="100"/>
      <c r="I126" s="100"/>
      <c r="J126" s="100"/>
      <c r="K126" s="101"/>
    </row>
    <row r="127" spans="1:11" x14ac:dyDescent="0.25">
      <c r="A127" s="100"/>
      <c r="B127" s="100"/>
      <c r="C127" s="100"/>
      <c r="D127" s="100"/>
      <c r="E127" s="100"/>
      <c r="F127" s="100"/>
      <c r="G127" s="100"/>
      <c r="H127" s="100"/>
      <c r="I127" s="100"/>
      <c r="J127" s="100"/>
      <c r="K127" s="101"/>
    </row>
    <row r="195" spans="6:11" x14ac:dyDescent="0.25">
      <c r="F195"/>
      <c r="G195"/>
      <c r="H195"/>
      <c r="I195"/>
      <c r="J195"/>
      <c r="K195"/>
    </row>
    <row r="196" spans="6:11" x14ac:dyDescent="0.25">
      <c r="F196"/>
      <c r="G196"/>
      <c r="H196"/>
      <c r="I196"/>
      <c r="J196"/>
      <c r="K196"/>
    </row>
    <row r="197" spans="6:11" x14ac:dyDescent="0.25">
      <c r="F197"/>
      <c r="G197"/>
      <c r="H197"/>
      <c r="I197"/>
      <c r="J197"/>
      <c r="K197"/>
    </row>
    <row r="198" spans="6:11" x14ac:dyDescent="0.25">
      <c r="F198"/>
      <c r="G198"/>
      <c r="H198"/>
      <c r="I198"/>
      <c r="J198"/>
      <c r="K198"/>
    </row>
    <row r="199" spans="6:11" x14ac:dyDescent="0.25">
      <c r="F199"/>
      <c r="G199"/>
      <c r="H199"/>
      <c r="I199"/>
      <c r="J199"/>
      <c r="K199"/>
    </row>
    <row r="200" spans="6:11" x14ac:dyDescent="0.25">
      <c r="F200"/>
      <c r="G200"/>
      <c r="H200"/>
      <c r="I200"/>
      <c r="J200"/>
      <c r="K200"/>
    </row>
    <row r="201" spans="6:11" x14ac:dyDescent="0.25">
      <c r="F201"/>
      <c r="G201"/>
      <c r="H201"/>
      <c r="I201"/>
      <c r="J201"/>
      <c r="K201"/>
    </row>
    <row r="202" spans="6:11" x14ac:dyDescent="0.25">
      <c r="F202"/>
      <c r="G202"/>
      <c r="H202"/>
      <c r="I202"/>
      <c r="J202"/>
      <c r="K202"/>
    </row>
    <row r="203" spans="6:11" x14ac:dyDescent="0.25">
      <c r="F203"/>
      <c r="G203"/>
      <c r="H203"/>
      <c r="I203"/>
      <c r="J203"/>
      <c r="K203"/>
    </row>
    <row r="204" spans="6:11" x14ac:dyDescent="0.25">
      <c r="F204"/>
      <c r="G204"/>
      <c r="H204"/>
      <c r="I204"/>
      <c r="J204"/>
      <c r="K204"/>
    </row>
    <row r="205" spans="6:11" x14ac:dyDescent="0.25">
      <c r="F205"/>
      <c r="G205"/>
      <c r="H205"/>
      <c r="I205"/>
      <c r="J205"/>
      <c r="K205"/>
    </row>
    <row r="206" spans="6:11" x14ac:dyDescent="0.25">
      <c r="F206"/>
      <c r="G206"/>
      <c r="H206"/>
      <c r="I206"/>
      <c r="J206"/>
      <c r="K206"/>
    </row>
    <row r="207" spans="6:11" x14ac:dyDescent="0.25">
      <c r="F207"/>
      <c r="G207"/>
      <c r="H207"/>
      <c r="I207"/>
      <c r="J207"/>
      <c r="K207"/>
    </row>
    <row r="208" spans="6:11" x14ac:dyDescent="0.25">
      <c r="F208"/>
      <c r="G208"/>
      <c r="H208"/>
      <c r="I208"/>
      <c r="J208"/>
      <c r="K208"/>
    </row>
    <row r="209" spans="6:11" x14ac:dyDescent="0.25">
      <c r="F209"/>
      <c r="G209"/>
      <c r="H209"/>
      <c r="I209"/>
      <c r="J209"/>
      <c r="K209"/>
    </row>
    <row r="210" spans="6:11" x14ac:dyDescent="0.25">
      <c r="F210"/>
      <c r="G210"/>
      <c r="H210"/>
      <c r="I210"/>
      <c r="J210"/>
      <c r="K210"/>
    </row>
    <row r="211" spans="6:11" x14ac:dyDescent="0.25">
      <c r="F211"/>
      <c r="G211"/>
      <c r="H211"/>
      <c r="I211"/>
      <c r="J211"/>
      <c r="K211"/>
    </row>
    <row r="212" spans="6:11" x14ac:dyDescent="0.25">
      <c r="F212"/>
      <c r="G212"/>
      <c r="H212"/>
      <c r="I212"/>
      <c r="J212"/>
      <c r="K212"/>
    </row>
    <row r="213" spans="6:11" x14ac:dyDescent="0.25">
      <c r="F213"/>
      <c r="G213"/>
      <c r="H213"/>
      <c r="I213"/>
      <c r="J213"/>
      <c r="K213"/>
    </row>
    <row r="214" spans="6:11" x14ac:dyDescent="0.25">
      <c r="F214"/>
      <c r="G214"/>
      <c r="H214"/>
      <c r="I214"/>
      <c r="J214"/>
      <c r="K214"/>
    </row>
    <row r="215" spans="6:11" x14ac:dyDescent="0.25">
      <c r="F215"/>
      <c r="G215"/>
      <c r="H215"/>
      <c r="I215"/>
      <c r="J215"/>
      <c r="K215"/>
    </row>
    <row r="216" spans="6:11" x14ac:dyDescent="0.25">
      <c r="F216"/>
      <c r="G216"/>
      <c r="H216"/>
      <c r="I216"/>
      <c r="J216"/>
      <c r="K216"/>
    </row>
    <row r="217" spans="6:11" x14ac:dyDescent="0.25">
      <c r="F217"/>
      <c r="G217"/>
      <c r="H217"/>
      <c r="I217"/>
      <c r="J217"/>
      <c r="K217"/>
    </row>
    <row r="218" spans="6:11" x14ac:dyDescent="0.25">
      <c r="F218"/>
      <c r="G218"/>
      <c r="H218"/>
      <c r="I218"/>
      <c r="J218"/>
      <c r="K218"/>
    </row>
    <row r="219" spans="6:11" x14ac:dyDescent="0.25">
      <c r="F219"/>
      <c r="G219"/>
      <c r="H219"/>
      <c r="I219"/>
      <c r="J219"/>
      <c r="K219"/>
    </row>
    <row r="220" spans="6:11" x14ac:dyDescent="0.25">
      <c r="F220"/>
      <c r="G220"/>
      <c r="H220"/>
      <c r="I220"/>
      <c r="J220"/>
      <c r="K220"/>
    </row>
    <row r="221" spans="6:11" x14ac:dyDescent="0.25">
      <c r="F221"/>
      <c r="G221"/>
      <c r="H221"/>
      <c r="I221"/>
      <c r="J221"/>
      <c r="K221"/>
    </row>
    <row r="222" spans="6:11" x14ac:dyDescent="0.25">
      <c r="F222"/>
      <c r="G222"/>
      <c r="H222"/>
      <c r="I222"/>
      <c r="J222"/>
      <c r="K222"/>
    </row>
    <row r="223" spans="6:11" x14ac:dyDescent="0.25">
      <c r="F223"/>
      <c r="G223"/>
      <c r="H223"/>
      <c r="I223"/>
      <c r="J223"/>
      <c r="K223"/>
    </row>
    <row r="224" spans="6:11" x14ac:dyDescent="0.25">
      <c r="F224"/>
      <c r="G224"/>
      <c r="H224"/>
      <c r="I224"/>
      <c r="J224"/>
      <c r="K224"/>
    </row>
    <row r="225" spans="6:11" x14ac:dyDescent="0.25">
      <c r="F225"/>
      <c r="G225"/>
      <c r="H225"/>
      <c r="I225"/>
      <c r="J225"/>
      <c r="K225"/>
    </row>
    <row r="226" spans="6:11" x14ac:dyDescent="0.25">
      <c r="F226"/>
      <c r="G226"/>
      <c r="H226"/>
      <c r="I226"/>
      <c r="J226"/>
      <c r="K226"/>
    </row>
    <row r="227" spans="6:11" x14ac:dyDescent="0.25">
      <c r="F227"/>
      <c r="G227"/>
      <c r="H227"/>
      <c r="I227"/>
      <c r="J227"/>
      <c r="K227"/>
    </row>
    <row r="228" spans="6:11" x14ac:dyDescent="0.25">
      <c r="F228"/>
      <c r="G228"/>
      <c r="H228"/>
      <c r="I228"/>
      <c r="J228"/>
      <c r="K228"/>
    </row>
    <row r="229" spans="6:11" x14ac:dyDescent="0.25">
      <c r="F229"/>
      <c r="G229"/>
      <c r="H229"/>
      <c r="I229"/>
      <c r="J229"/>
      <c r="K229"/>
    </row>
    <row r="230" spans="6:11" x14ac:dyDescent="0.25">
      <c r="F230"/>
      <c r="G230"/>
      <c r="H230"/>
      <c r="I230"/>
      <c r="J230"/>
      <c r="K230"/>
    </row>
    <row r="231" spans="6:11" x14ac:dyDescent="0.25">
      <c r="F231"/>
      <c r="G231"/>
      <c r="H231"/>
      <c r="I231"/>
      <c r="J231"/>
      <c r="K231"/>
    </row>
    <row r="232" spans="6:11" x14ac:dyDescent="0.25">
      <c r="F232"/>
      <c r="G232"/>
      <c r="H232"/>
      <c r="I232"/>
      <c r="J232"/>
      <c r="K232"/>
    </row>
    <row r="233" spans="6:11" x14ac:dyDescent="0.25">
      <c r="F233"/>
      <c r="G233"/>
      <c r="H233"/>
      <c r="I233"/>
      <c r="J233"/>
      <c r="K233"/>
    </row>
    <row r="234" spans="6:11" x14ac:dyDescent="0.25">
      <c r="F234"/>
      <c r="G234"/>
      <c r="H234"/>
      <c r="I234"/>
      <c r="J234"/>
      <c r="K234"/>
    </row>
    <row r="235" spans="6:11" x14ac:dyDescent="0.25">
      <c r="F235"/>
      <c r="G235"/>
      <c r="H235"/>
      <c r="I235"/>
      <c r="J235"/>
      <c r="K235"/>
    </row>
    <row r="236" spans="6:11" x14ac:dyDescent="0.25">
      <c r="F236"/>
      <c r="G236"/>
      <c r="H236"/>
      <c r="I236"/>
      <c r="J236"/>
      <c r="K236"/>
    </row>
    <row r="237" spans="6:11" x14ac:dyDescent="0.25">
      <c r="F237"/>
      <c r="G237"/>
      <c r="H237"/>
      <c r="I237"/>
      <c r="J237"/>
      <c r="K237"/>
    </row>
    <row r="238" spans="6:11" x14ac:dyDescent="0.25">
      <c r="F238"/>
      <c r="G238"/>
      <c r="H238"/>
      <c r="I238"/>
      <c r="J238"/>
      <c r="K238"/>
    </row>
    <row r="239" spans="6:11" x14ac:dyDescent="0.25">
      <c r="F239"/>
      <c r="G239"/>
      <c r="H239"/>
      <c r="I239"/>
      <c r="J239"/>
      <c r="K239"/>
    </row>
    <row r="240" spans="6:11" x14ac:dyDescent="0.25">
      <c r="F240"/>
      <c r="G240"/>
      <c r="H240"/>
      <c r="I240"/>
      <c r="J240"/>
      <c r="K240"/>
    </row>
    <row r="241" spans="6:11" x14ac:dyDescent="0.25">
      <c r="F241"/>
      <c r="G241"/>
      <c r="H241"/>
      <c r="I241"/>
      <c r="J241"/>
      <c r="K241"/>
    </row>
    <row r="242" spans="6:11" x14ac:dyDescent="0.25">
      <c r="F242"/>
      <c r="G242"/>
      <c r="H242"/>
      <c r="I242"/>
      <c r="J242"/>
      <c r="K242"/>
    </row>
    <row r="243" spans="6:11" x14ac:dyDescent="0.25">
      <c r="F243"/>
      <c r="G243"/>
      <c r="H243"/>
      <c r="I243"/>
      <c r="J243"/>
      <c r="K243"/>
    </row>
    <row r="244" spans="6:11" x14ac:dyDescent="0.25">
      <c r="F244"/>
      <c r="G244"/>
      <c r="H244"/>
      <c r="I244"/>
      <c r="J244"/>
      <c r="K244"/>
    </row>
    <row r="245" spans="6:11" x14ac:dyDescent="0.25">
      <c r="F245"/>
      <c r="G245"/>
      <c r="H245"/>
      <c r="I245"/>
      <c r="J245"/>
      <c r="K245"/>
    </row>
    <row r="246" spans="6:11" x14ac:dyDescent="0.25">
      <c r="F246"/>
      <c r="G246"/>
      <c r="H246"/>
      <c r="I246"/>
      <c r="J246"/>
      <c r="K246"/>
    </row>
    <row r="247" spans="6:11" x14ac:dyDescent="0.25">
      <c r="F247"/>
      <c r="G247"/>
      <c r="H247"/>
      <c r="I247"/>
      <c r="J247"/>
      <c r="K247"/>
    </row>
    <row r="248" spans="6:11" x14ac:dyDescent="0.25">
      <c r="F248"/>
      <c r="G248"/>
      <c r="H248"/>
      <c r="I248"/>
      <c r="J248"/>
      <c r="K248"/>
    </row>
    <row r="249" spans="6:11" x14ac:dyDescent="0.25">
      <c r="F249"/>
      <c r="G249"/>
      <c r="H249"/>
      <c r="I249"/>
      <c r="J249"/>
      <c r="K249"/>
    </row>
    <row r="250" spans="6:11" x14ac:dyDescent="0.25">
      <c r="F250"/>
      <c r="G250"/>
      <c r="H250"/>
      <c r="I250"/>
      <c r="J250"/>
      <c r="K250"/>
    </row>
    <row r="251" spans="6:11" x14ac:dyDescent="0.25">
      <c r="F251"/>
      <c r="G251"/>
      <c r="H251"/>
      <c r="I251"/>
      <c r="J251"/>
      <c r="K251"/>
    </row>
    <row r="252" spans="6:11" x14ac:dyDescent="0.25">
      <c r="F252"/>
      <c r="G252"/>
      <c r="H252"/>
      <c r="I252"/>
      <c r="J252"/>
      <c r="K252"/>
    </row>
    <row r="253" spans="6:11" x14ac:dyDescent="0.25">
      <c r="F253"/>
      <c r="G253"/>
      <c r="H253"/>
      <c r="I253"/>
      <c r="J253"/>
      <c r="K253"/>
    </row>
    <row r="254" spans="6:11" x14ac:dyDescent="0.25">
      <c r="F254"/>
      <c r="G254"/>
      <c r="H254"/>
      <c r="I254"/>
      <c r="J254"/>
      <c r="K254"/>
    </row>
    <row r="255" spans="6:11" x14ac:dyDescent="0.25">
      <c r="F255"/>
      <c r="G255"/>
      <c r="H255"/>
      <c r="I255"/>
      <c r="J255"/>
      <c r="K255"/>
    </row>
    <row r="256" spans="6:11" x14ac:dyDescent="0.25">
      <c r="F256"/>
      <c r="G256"/>
      <c r="H256"/>
      <c r="I256"/>
      <c r="J256"/>
      <c r="K256"/>
    </row>
    <row r="257" spans="6:11" x14ac:dyDescent="0.25">
      <c r="F257"/>
      <c r="G257"/>
      <c r="H257"/>
      <c r="I257"/>
      <c r="J257"/>
      <c r="K257"/>
    </row>
    <row r="258" spans="6:11" x14ac:dyDescent="0.25">
      <c r="F258"/>
      <c r="G258"/>
      <c r="H258"/>
      <c r="I258"/>
      <c r="J258"/>
      <c r="K258"/>
    </row>
    <row r="259" spans="6:11" x14ac:dyDescent="0.25">
      <c r="F259"/>
      <c r="G259"/>
      <c r="H259"/>
      <c r="I259"/>
      <c r="J259"/>
      <c r="K259"/>
    </row>
    <row r="260" spans="6:11" x14ac:dyDescent="0.25">
      <c r="F260"/>
      <c r="G260"/>
      <c r="H260"/>
      <c r="I260"/>
      <c r="J260"/>
      <c r="K260"/>
    </row>
    <row r="261" spans="6:11" x14ac:dyDescent="0.25">
      <c r="F261"/>
      <c r="G261"/>
      <c r="H261"/>
      <c r="I261"/>
      <c r="J261"/>
      <c r="K261"/>
    </row>
    <row r="262" spans="6:11" x14ac:dyDescent="0.25">
      <c r="F262"/>
      <c r="G262"/>
      <c r="H262"/>
      <c r="I262"/>
      <c r="J262"/>
      <c r="K262"/>
    </row>
    <row r="263" spans="6:11" x14ac:dyDescent="0.25">
      <c r="F263"/>
      <c r="G263"/>
      <c r="H263"/>
      <c r="I263"/>
      <c r="J263"/>
      <c r="K263"/>
    </row>
    <row r="264" spans="6:11" x14ac:dyDescent="0.25">
      <c r="F264"/>
      <c r="G264"/>
      <c r="H264"/>
      <c r="I264"/>
      <c r="J264"/>
      <c r="K264"/>
    </row>
    <row r="265" spans="6:11" x14ac:dyDescent="0.25">
      <c r="F265"/>
      <c r="G265"/>
      <c r="H265"/>
      <c r="I265"/>
      <c r="J265"/>
      <c r="K265"/>
    </row>
    <row r="266" spans="6:11" x14ac:dyDescent="0.25">
      <c r="F266"/>
      <c r="G266"/>
      <c r="H266"/>
      <c r="I266"/>
      <c r="J266"/>
      <c r="K266"/>
    </row>
    <row r="267" spans="6:11" x14ac:dyDescent="0.25">
      <c r="F267"/>
      <c r="G267"/>
      <c r="H267"/>
      <c r="I267"/>
      <c r="J267"/>
      <c r="K267"/>
    </row>
    <row r="268" spans="6:11" x14ac:dyDescent="0.25">
      <c r="F268"/>
      <c r="G268"/>
      <c r="H268"/>
      <c r="I268"/>
      <c r="J268"/>
      <c r="K268"/>
    </row>
    <row r="269" spans="6:11" x14ac:dyDescent="0.25">
      <c r="F269"/>
      <c r="G269"/>
      <c r="H269"/>
      <c r="I269"/>
      <c r="J269"/>
      <c r="K269"/>
    </row>
    <row r="270" spans="6:11" x14ac:dyDescent="0.25">
      <c r="F270"/>
      <c r="G270"/>
      <c r="H270"/>
      <c r="I270"/>
      <c r="J270"/>
      <c r="K270"/>
    </row>
    <row r="271" spans="6:11" x14ac:dyDescent="0.25">
      <c r="F271"/>
      <c r="G271"/>
      <c r="H271"/>
      <c r="I271"/>
      <c r="J271"/>
      <c r="K271"/>
    </row>
    <row r="272" spans="6:11" x14ac:dyDescent="0.25">
      <c r="F272"/>
      <c r="G272"/>
      <c r="H272"/>
      <c r="I272"/>
      <c r="J272"/>
      <c r="K272"/>
    </row>
    <row r="273" spans="6:11" x14ac:dyDescent="0.25">
      <c r="F273"/>
      <c r="G273"/>
      <c r="H273"/>
      <c r="I273"/>
      <c r="J273"/>
      <c r="K273"/>
    </row>
    <row r="274" spans="6:11" x14ac:dyDescent="0.25">
      <c r="F274"/>
      <c r="G274"/>
      <c r="H274"/>
      <c r="I274"/>
      <c r="J274"/>
      <c r="K274"/>
    </row>
    <row r="275" spans="6:11" x14ac:dyDescent="0.25">
      <c r="F275"/>
      <c r="G275"/>
      <c r="H275"/>
      <c r="I275"/>
      <c r="J275"/>
      <c r="K275"/>
    </row>
    <row r="276" spans="6:11" x14ac:dyDescent="0.25">
      <c r="F276"/>
      <c r="G276"/>
      <c r="H276"/>
      <c r="I276"/>
      <c r="J276"/>
      <c r="K276"/>
    </row>
    <row r="277" spans="6:11" x14ac:dyDescent="0.25">
      <c r="F277"/>
      <c r="G277"/>
      <c r="H277"/>
      <c r="I277"/>
      <c r="J277"/>
      <c r="K277"/>
    </row>
    <row r="278" spans="6:11" x14ac:dyDescent="0.25">
      <c r="F278"/>
      <c r="G278"/>
      <c r="H278"/>
      <c r="I278"/>
      <c r="J278"/>
      <c r="K278"/>
    </row>
    <row r="279" spans="6:11" x14ac:dyDescent="0.25">
      <c r="F279"/>
      <c r="G279"/>
      <c r="H279"/>
      <c r="I279"/>
      <c r="J279"/>
      <c r="K279"/>
    </row>
    <row r="280" spans="6:11" x14ac:dyDescent="0.25">
      <c r="F280"/>
      <c r="G280"/>
      <c r="H280"/>
      <c r="I280"/>
      <c r="J280"/>
      <c r="K280"/>
    </row>
    <row r="281" spans="6:11" x14ac:dyDescent="0.25">
      <c r="F281"/>
      <c r="G281"/>
      <c r="H281"/>
      <c r="I281"/>
      <c r="J281"/>
      <c r="K281"/>
    </row>
    <row r="282" spans="6:11" x14ac:dyDescent="0.25">
      <c r="F282"/>
      <c r="G282"/>
      <c r="H282"/>
      <c r="I282"/>
      <c r="J282"/>
      <c r="K282"/>
    </row>
    <row r="283" spans="6:11" x14ac:dyDescent="0.25">
      <c r="F283"/>
      <c r="G283"/>
      <c r="H283"/>
      <c r="I283"/>
      <c r="J283"/>
      <c r="K283"/>
    </row>
    <row r="284" spans="6:11" x14ac:dyDescent="0.25">
      <c r="F284"/>
      <c r="G284"/>
      <c r="H284"/>
      <c r="I284"/>
      <c r="J284"/>
      <c r="K284"/>
    </row>
    <row r="285" spans="6:11" x14ac:dyDescent="0.25">
      <c r="F285"/>
      <c r="G285"/>
      <c r="H285"/>
      <c r="I285"/>
      <c r="J285"/>
      <c r="K285"/>
    </row>
    <row r="286" spans="6:11" x14ac:dyDescent="0.25">
      <c r="F286"/>
      <c r="G286"/>
      <c r="H286"/>
      <c r="I286"/>
      <c r="J286"/>
      <c r="K286"/>
    </row>
    <row r="287" spans="6:11" x14ac:dyDescent="0.25">
      <c r="F287"/>
      <c r="G287"/>
      <c r="H287"/>
      <c r="I287"/>
      <c r="J287"/>
      <c r="K287"/>
    </row>
    <row r="288" spans="6:11" x14ac:dyDescent="0.25">
      <c r="F288"/>
      <c r="G288"/>
      <c r="H288"/>
      <c r="I288"/>
      <c r="J288"/>
      <c r="K288"/>
    </row>
    <row r="289" spans="6:11" x14ac:dyDescent="0.25">
      <c r="F289"/>
      <c r="G289"/>
      <c r="H289"/>
      <c r="I289"/>
      <c r="J289"/>
      <c r="K289"/>
    </row>
    <row r="290" spans="6:11" x14ac:dyDescent="0.25">
      <c r="F290"/>
      <c r="G290"/>
      <c r="H290"/>
      <c r="I290"/>
      <c r="J290"/>
      <c r="K290"/>
    </row>
    <row r="291" spans="6:11" x14ac:dyDescent="0.25">
      <c r="F291"/>
      <c r="G291"/>
      <c r="H291"/>
      <c r="I291"/>
      <c r="J291"/>
      <c r="K291"/>
    </row>
    <row r="292" spans="6:11" x14ac:dyDescent="0.25">
      <c r="F292"/>
      <c r="G292"/>
      <c r="H292"/>
      <c r="I292"/>
      <c r="J292"/>
      <c r="K292"/>
    </row>
    <row r="293" spans="6:11" x14ac:dyDescent="0.25">
      <c r="F293"/>
      <c r="G293"/>
      <c r="H293"/>
      <c r="I293"/>
      <c r="J293"/>
      <c r="K293"/>
    </row>
    <row r="294" spans="6:11" x14ac:dyDescent="0.25">
      <c r="F294"/>
      <c r="G294"/>
      <c r="H294"/>
      <c r="I294"/>
      <c r="J294"/>
      <c r="K294"/>
    </row>
    <row r="295" spans="6:11" x14ac:dyDescent="0.25">
      <c r="F295"/>
      <c r="G295"/>
      <c r="H295"/>
      <c r="I295"/>
      <c r="J295"/>
      <c r="K295"/>
    </row>
    <row r="296" spans="6:11" x14ac:dyDescent="0.25">
      <c r="F296"/>
      <c r="G296"/>
      <c r="H296"/>
      <c r="I296"/>
      <c r="J296"/>
      <c r="K296"/>
    </row>
    <row r="297" spans="6:11" x14ac:dyDescent="0.25">
      <c r="F297"/>
      <c r="G297"/>
      <c r="H297"/>
      <c r="I297"/>
      <c r="J297"/>
      <c r="K297"/>
    </row>
    <row r="298" spans="6:11" x14ac:dyDescent="0.25">
      <c r="F298"/>
      <c r="G298"/>
      <c r="H298"/>
      <c r="I298"/>
      <c r="J298"/>
      <c r="K298"/>
    </row>
    <row r="299" spans="6:11" x14ac:dyDescent="0.25">
      <c r="F299"/>
      <c r="G299"/>
      <c r="H299"/>
      <c r="I299"/>
      <c r="J299"/>
      <c r="K299"/>
    </row>
    <row r="300" spans="6:11" x14ac:dyDescent="0.25">
      <c r="F300"/>
      <c r="G300"/>
      <c r="H300"/>
      <c r="I300"/>
      <c r="J300"/>
      <c r="K300"/>
    </row>
    <row r="301" spans="6:11" x14ac:dyDescent="0.25">
      <c r="F301"/>
      <c r="G301"/>
      <c r="H301"/>
      <c r="I301"/>
      <c r="J301"/>
      <c r="K301"/>
    </row>
    <row r="302" spans="6:11" x14ac:dyDescent="0.25">
      <c r="F302"/>
      <c r="G302"/>
      <c r="H302"/>
      <c r="I302"/>
      <c r="J302"/>
      <c r="K302"/>
    </row>
    <row r="303" spans="6:11" x14ac:dyDescent="0.25">
      <c r="F303"/>
      <c r="G303"/>
      <c r="H303"/>
      <c r="I303"/>
      <c r="J303"/>
      <c r="K303"/>
    </row>
    <row r="304" spans="6:11" x14ac:dyDescent="0.25">
      <c r="F304"/>
      <c r="G304"/>
      <c r="H304"/>
      <c r="I304"/>
      <c r="J304"/>
      <c r="K304"/>
    </row>
    <row r="305" spans="6:11" x14ac:dyDescent="0.25">
      <c r="F305"/>
      <c r="G305"/>
      <c r="H305"/>
      <c r="I305"/>
      <c r="J305"/>
      <c r="K305"/>
    </row>
    <row r="306" spans="6:11" x14ac:dyDescent="0.25">
      <c r="F306"/>
      <c r="G306"/>
      <c r="H306"/>
      <c r="I306"/>
      <c r="J306"/>
      <c r="K306"/>
    </row>
    <row r="307" spans="6:11" x14ac:dyDescent="0.25">
      <c r="F307"/>
      <c r="G307"/>
      <c r="H307"/>
      <c r="I307"/>
      <c r="J307"/>
      <c r="K307"/>
    </row>
    <row r="308" spans="6:11" x14ac:dyDescent="0.25">
      <c r="F308"/>
      <c r="G308"/>
      <c r="H308"/>
      <c r="I308"/>
      <c r="J308"/>
      <c r="K308"/>
    </row>
    <row r="309" spans="6:11" x14ac:dyDescent="0.25">
      <c r="F309"/>
      <c r="G309"/>
      <c r="H309"/>
      <c r="I309"/>
      <c r="J309"/>
      <c r="K309"/>
    </row>
    <row r="310" spans="6:11" x14ac:dyDescent="0.25">
      <c r="F310"/>
      <c r="G310"/>
      <c r="H310"/>
      <c r="I310"/>
      <c r="J310"/>
      <c r="K310"/>
    </row>
    <row r="311" spans="6:11" x14ac:dyDescent="0.25">
      <c r="F311"/>
      <c r="G311"/>
      <c r="H311"/>
      <c r="I311"/>
      <c r="J311"/>
      <c r="K311"/>
    </row>
    <row r="312" spans="6:11" x14ac:dyDescent="0.25">
      <c r="F312"/>
      <c r="G312"/>
      <c r="H312"/>
      <c r="I312"/>
      <c r="J312"/>
      <c r="K312"/>
    </row>
    <row r="313" spans="6:11" x14ac:dyDescent="0.25">
      <c r="F313"/>
      <c r="G313"/>
      <c r="H313"/>
      <c r="I313"/>
      <c r="J313"/>
      <c r="K313"/>
    </row>
    <row r="314" spans="6:11" x14ac:dyDescent="0.25">
      <c r="F314"/>
      <c r="G314"/>
      <c r="H314"/>
      <c r="I314"/>
      <c r="J314"/>
      <c r="K314"/>
    </row>
    <row r="315" spans="6:11" x14ac:dyDescent="0.25">
      <c r="F315"/>
      <c r="G315"/>
      <c r="H315"/>
      <c r="I315"/>
      <c r="J315"/>
      <c r="K315"/>
    </row>
    <row r="316" spans="6:11" x14ac:dyDescent="0.25">
      <c r="F316"/>
      <c r="G316"/>
      <c r="H316"/>
      <c r="I316"/>
      <c r="J316"/>
      <c r="K316"/>
    </row>
    <row r="317" spans="6:11" x14ac:dyDescent="0.25">
      <c r="F317"/>
      <c r="G317"/>
      <c r="H317"/>
      <c r="I317"/>
      <c r="J317"/>
      <c r="K317"/>
    </row>
    <row r="318" spans="6:11" x14ac:dyDescent="0.25">
      <c r="F318"/>
      <c r="G318"/>
      <c r="H318"/>
      <c r="I318"/>
      <c r="J318"/>
      <c r="K318"/>
    </row>
    <row r="319" spans="6:11" x14ac:dyDescent="0.25">
      <c r="F319"/>
      <c r="G319"/>
      <c r="H319"/>
      <c r="I319"/>
      <c r="J319"/>
      <c r="K319"/>
    </row>
    <row r="320" spans="6:11" x14ac:dyDescent="0.25">
      <c r="F320"/>
      <c r="G320"/>
      <c r="H320"/>
      <c r="I320"/>
      <c r="J320"/>
      <c r="K320"/>
    </row>
    <row r="321" spans="6:11" x14ac:dyDescent="0.25">
      <c r="F321"/>
      <c r="G321"/>
      <c r="H321"/>
      <c r="I321"/>
      <c r="J321"/>
      <c r="K321"/>
    </row>
    <row r="322" spans="6:11" x14ac:dyDescent="0.25">
      <c r="F322"/>
      <c r="G322"/>
      <c r="H322"/>
      <c r="I322"/>
      <c r="J322"/>
      <c r="K322"/>
    </row>
    <row r="323" spans="6:11" x14ac:dyDescent="0.25">
      <c r="F323"/>
      <c r="G323"/>
      <c r="H323"/>
      <c r="I323"/>
      <c r="J323"/>
      <c r="K323"/>
    </row>
    <row r="324" spans="6:11" x14ac:dyDescent="0.25">
      <c r="F324"/>
      <c r="G324"/>
      <c r="H324"/>
      <c r="I324"/>
      <c r="J324"/>
      <c r="K324"/>
    </row>
    <row r="325" spans="6:11" x14ac:dyDescent="0.25">
      <c r="F325"/>
      <c r="G325"/>
      <c r="H325"/>
      <c r="I325"/>
      <c r="J325"/>
      <c r="K325"/>
    </row>
    <row r="326" spans="6:11" x14ac:dyDescent="0.25">
      <c r="F326"/>
      <c r="G326"/>
      <c r="H326"/>
      <c r="I326"/>
      <c r="J326"/>
      <c r="K326"/>
    </row>
    <row r="327" spans="6:11" x14ac:dyDescent="0.25">
      <c r="F327"/>
      <c r="G327"/>
      <c r="H327"/>
      <c r="I327"/>
      <c r="J327"/>
      <c r="K327"/>
    </row>
    <row r="328" spans="6:11" x14ac:dyDescent="0.25">
      <c r="F328"/>
      <c r="G328"/>
      <c r="H328"/>
      <c r="I328"/>
      <c r="J328"/>
      <c r="K328"/>
    </row>
    <row r="329" spans="6:11" x14ac:dyDescent="0.25">
      <c r="F329"/>
      <c r="G329"/>
      <c r="H329"/>
      <c r="I329"/>
      <c r="J329"/>
      <c r="K329"/>
    </row>
    <row r="330" spans="6:11" x14ac:dyDescent="0.25">
      <c r="F330"/>
      <c r="G330"/>
      <c r="H330"/>
      <c r="I330"/>
      <c r="J330"/>
      <c r="K330"/>
    </row>
    <row r="331" spans="6:11" x14ac:dyDescent="0.25">
      <c r="F331"/>
      <c r="G331"/>
      <c r="H331"/>
      <c r="I331"/>
      <c r="J331"/>
      <c r="K331"/>
    </row>
    <row r="332" spans="6:11" x14ac:dyDescent="0.25">
      <c r="F332"/>
      <c r="G332"/>
      <c r="H332"/>
      <c r="I332"/>
      <c r="J332"/>
      <c r="K332"/>
    </row>
    <row r="333" spans="6:11" x14ac:dyDescent="0.25">
      <c r="F333"/>
      <c r="G333"/>
      <c r="H333"/>
      <c r="I333"/>
      <c r="J333"/>
      <c r="K333"/>
    </row>
    <row r="334" spans="6:11" x14ac:dyDescent="0.25">
      <c r="F334"/>
      <c r="G334"/>
      <c r="H334"/>
      <c r="I334"/>
      <c r="J334"/>
      <c r="K334"/>
    </row>
    <row r="335" spans="6:11" x14ac:dyDescent="0.25">
      <c r="F335"/>
      <c r="G335"/>
      <c r="H335"/>
      <c r="I335"/>
      <c r="J335"/>
      <c r="K335"/>
    </row>
    <row r="336" spans="6:11" x14ac:dyDescent="0.25">
      <c r="F336"/>
      <c r="G336"/>
      <c r="H336"/>
      <c r="I336"/>
      <c r="J336"/>
      <c r="K336"/>
    </row>
    <row r="337" spans="6:11" x14ac:dyDescent="0.25">
      <c r="F337"/>
      <c r="G337"/>
      <c r="H337"/>
      <c r="I337"/>
      <c r="J337"/>
      <c r="K337"/>
    </row>
    <row r="338" spans="6:11" x14ac:dyDescent="0.25">
      <c r="F338"/>
      <c r="G338"/>
      <c r="H338"/>
      <c r="I338"/>
      <c r="J338"/>
      <c r="K338"/>
    </row>
    <row r="339" spans="6:11" x14ac:dyDescent="0.25">
      <c r="F339"/>
      <c r="G339"/>
      <c r="H339"/>
      <c r="I339"/>
      <c r="J339"/>
      <c r="K339"/>
    </row>
    <row r="340" spans="6:11" x14ac:dyDescent="0.25">
      <c r="F340"/>
      <c r="G340"/>
      <c r="H340"/>
      <c r="I340"/>
      <c r="J340"/>
      <c r="K340"/>
    </row>
    <row r="341" spans="6:11" x14ac:dyDescent="0.25">
      <c r="F341"/>
      <c r="G341"/>
      <c r="H341"/>
      <c r="I341"/>
      <c r="J341"/>
      <c r="K341"/>
    </row>
    <row r="342" spans="6:11" x14ac:dyDescent="0.25">
      <c r="F342"/>
      <c r="G342"/>
      <c r="H342"/>
      <c r="I342"/>
      <c r="J342"/>
      <c r="K342"/>
    </row>
    <row r="343" spans="6:11" x14ac:dyDescent="0.25">
      <c r="F343"/>
      <c r="G343"/>
      <c r="H343"/>
      <c r="I343"/>
      <c r="J343"/>
      <c r="K343"/>
    </row>
    <row r="344" spans="6:11" x14ac:dyDescent="0.25">
      <c r="F344"/>
      <c r="G344"/>
      <c r="H344"/>
      <c r="I344"/>
      <c r="J344"/>
      <c r="K344"/>
    </row>
    <row r="345" spans="6:11" x14ac:dyDescent="0.25">
      <c r="F345"/>
      <c r="G345"/>
      <c r="H345"/>
      <c r="I345"/>
      <c r="J345"/>
      <c r="K345"/>
    </row>
    <row r="346" spans="6:11" x14ac:dyDescent="0.25">
      <c r="F346"/>
      <c r="G346"/>
      <c r="H346"/>
      <c r="I346"/>
      <c r="J346"/>
      <c r="K346"/>
    </row>
    <row r="347" spans="6:11" x14ac:dyDescent="0.25">
      <c r="F347"/>
      <c r="G347"/>
      <c r="H347"/>
      <c r="I347"/>
      <c r="J347"/>
      <c r="K347"/>
    </row>
    <row r="348" spans="6:11" x14ac:dyDescent="0.25">
      <c r="F348"/>
      <c r="G348"/>
      <c r="H348"/>
      <c r="I348"/>
      <c r="J348"/>
      <c r="K348"/>
    </row>
    <row r="349" spans="6:11" x14ac:dyDescent="0.25">
      <c r="F349"/>
      <c r="G349"/>
      <c r="H349"/>
      <c r="I349"/>
      <c r="J349"/>
      <c r="K349"/>
    </row>
    <row r="350" spans="6:11" x14ac:dyDescent="0.25">
      <c r="F350"/>
      <c r="G350"/>
      <c r="H350"/>
      <c r="I350"/>
      <c r="J350"/>
      <c r="K350"/>
    </row>
    <row r="351" spans="6:11" x14ac:dyDescent="0.25">
      <c r="F351"/>
      <c r="G351"/>
      <c r="H351"/>
      <c r="I351"/>
      <c r="J351"/>
      <c r="K351"/>
    </row>
    <row r="352" spans="6:11" x14ac:dyDescent="0.25">
      <c r="F352"/>
      <c r="G352"/>
      <c r="H352"/>
      <c r="I352"/>
      <c r="J352"/>
      <c r="K352"/>
    </row>
    <row r="353" spans="6:11" x14ac:dyDescent="0.25">
      <c r="F353"/>
      <c r="G353"/>
      <c r="H353"/>
      <c r="I353"/>
      <c r="J353"/>
      <c r="K353"/>
    </row>
    <row r="354" spans="6:11" x14ac:dyDescent="0.25">
      <c r="F354"/>
      <c r="G354"/>
      <c r="H354"/>
      <c r="I354"/>
      <c r="J354"/>
      <c r="K354"/>
    </row>
    <row r="355" spans="6:11" x14ac:dyDescent="0.25">
      <c r="F355"/>
      <c r="G355"/>
      <c r="H355"/>
      <c r="I355"/>
      <c r="J355"/>
      <c r="K355"/>
    </row>
    <row r="356" spans="6:11" x14ac:dyDescent="0.25">
      <c r="F356"/>
      <c r="G356"/>
      <c r="H356"/>
      <c r="I356"/>
      <c r="J356"/>
      <c r="K356"/>
    </row>
    <row r="357" spans="6:11" x14ac:dyDescent="0.25">
      <c r="F357"/>
      <c r="G357"/>
      <c r="H357"/>
      <c r="I357"/>
      <c r="J357"/>
      <c r="K357"/>
    </row>
    <row r="358" spans="6:11" x14ac:dyDescent="0.25">
      <c r="F358"/>
      <c r="G358"/>
      <c r="H358"/>
      <c r="I358"/>
      <c r="J358"/>
      <c r="K358"/>
    </row>
    <row r="359" spans="6:11" x14ac:dyDescent="0.25">
      <c r="F359"/>
      <c r="G359"/>
      <c r="H359"/>
      <c r="I359"/>
      <c r="J359"/>
      <c r="K359"/>
    </row>
    <row r="360" spans="6:11" x14ac:dyDescent="0.25">
      <c r="F360"/>
      <c r="G360"/>
      <c r="H360"/>
      <c r="I360"/>
      <c r="J360"/>
      <c r="K360"/>
    </row>
    <row r="361" spans="6:11" x14ac:dyDescent="0.25">
      <c r="F361"/>
      <c r="G361"/>
      <c r="H361"/>
      <c r="I361"/>
      <c r="J361"/>
      <c r="K361"/>
    </row>
    <row r="362" spans="6:11" x14ac:dyDescent="0.25">
      <c r="F362"/>
      <c r="G362"/>
      <c r="H362"/>
      <c r="I362"/>
      <c r="J362"/>
      <c r="K362"/>
    </row>
    <row r="363" spans="6:11" x14ac:dyDescent="0.25">
      <c r="F363"/>
      <c r="G363"/>
      <c r="H363"/>
      <c r="I363"/>
      <c r="J363"/>
      <c r="K363"/>
    </row>
    <row r="364" spans="6:11" x14ac:dyDescent="0.25">
      <c r="F364"/>
      <c r="G364"/>
      <c r="H364"/>
      <c r="I364"/>
      <c r="J364"/>
      <c r="K364"/>
    </row>
    <row r="365" spans="6:11" x14ac:dyDescent="0.25">
      <c r="F365"/>
      <c r="G365"/>
      <c r="H365"/>
      <c r="I365"/>
      <c r="J365"/>
      <c r="K365"/>
    </row>
    <row r="366" spans="6:11" x14ac:dyDescent="0.25">
      <c r="F366"/>
      <c r="G366"/>
      <c r="H366"/>
      <c r="I366"/>
      <c r="J366"/>
      <c r="K366"/>
    </row>
    <row r="367" spans="6:11" x14ac:dyDescent="0.25">
      <c r="F367"/>
      <c r="G367"/>
      <c r="H367"/>
      <c r="I367"/>
      <c r="J367"/>
      <c r="K367"/>
    </row>
    <row r="368" spans="6:11" x14ac:dyDescent="0.25">
      <c r="F368"/>
      <c r="G368"/>
      <c r="H368"/>
      <c r="I368"/>
      <c r="J368"/>
      <c r="K368"/>
    </row>
    <row r="369" spans="6:11" x14ac:dyDescent="0.25">
      <c r="F369"/>
      <c r="G369"/>
      <c r="H369"/>
      <c r="I369"/>
      <c r="J369"/>
      <c r="K369"/>
    </row>
    <row r="370" spans="6:11" x14ac:dyDescent="0.25">
      <c r="F370"/>
      <c r="G370"/>
      <c r="H370"/>
      <c r="I370"/>
      <c r="J370"/>
      <c r="K370"/>
    </row>
    <row r="371" spans="6:11" x14ac:dyDescent="0.25">
      <c r="F371"/>
      <c r="G371"/>
      <c r="H371"/>
      <c r="I371"/>
      <c r="J371"/>
      <c r="K371"/>
    </row>
    <row r="372" spans="6:11" x14ac:dyDescent="0.25">
      <c r="F372"/>
      <c r="G372"/>
      <c r="H372"/>
      <c r="I372"/>
      <c r="J372"/>
      <c r="K372"/>
    </row>
    <row r="373" spans="6:11" x14ac:dyDescent="0.25">
      <c r="F373"/>
      <c r="G373"/>
      <c r="H373"/>
      <c r="I373"/>
      <c r="J373"/>
      <c r="K373"/>
    </row>
    <row r="374" spans="6:11" x14ac:dyDescent="0.25">
      <c r="F374"/>
      <c r="G374"/>
      <c r="H374"/>
      <c r="I374"/>
      <c r="J374"/>
      <c r="K374"/>
    </row>
    <row r="375" spans="6:11" x14ac:dyDescent="0.25">
      <c r="F375"/>
      <c r="G375"/>
      <c r="H375"/>
      <c r="I375"/>
      <c r="J375"/>
      <c r="K375"/>
    </row>
    <row r="376" spans="6:11" x14ac:dyDescent="0.25">
      <c r="F376"/>
      <c r="G376"/>
      <c r="H376"/>
      <c r="I376"/>
      <c r="J376"/>
      <c r="K376"/>
    </row>
    <row r="377" spans="6:11" x14ac:dyDescent="0.25">
      <c r="F377"/>
      <c r="G377"/>
      <c r="H377"/>
      <c r="I377"/>
      <c r="J377"/>
      <c r="K377"/>
    </row>
    <row r="378" spans="6:11" x14ac:dyDescent="0.25">
      <c r="F378"/>
      <c r="G378"/>
      <c r="H378"/>
      <c r="I378"/>
      <c r="J378"/>
      <c r="K378"/>
    </row>
    <row r="379" spans="6:11" x14ac:dyDescent="0.25">
      <c r="F379"/>
      <c r="G379"/>
      <c r="H379"/>
      <c r="I379"/>
      <c r="J379"/>
      <c r="K379"/>
    </row>
    <row r="380" spans="6:11" x14ac:dyDescent="0.25">
      <c r="F380"/>
      <c r="G380"/>
      <c r="H380"/>
      <c r="I380"/>
      <c r="J380"/>
      <c r="K380"/>
    </row>
    <row r="381" spans="6:11" x14ac:dyDescent="0.25">
      <c r="F381"/>
      <c r="G381"/>
      <c r="H381"/>
      <c r="I381"/>
      <c r="J381"/>
      <c r="K381"/>
    </row>
    <row r="382" spans="6:11" x14ac:dyDescent="0.25">
      <c r="F382"/>
      <c r="G382"/>
      <c r="H382"/>
      <c r="I382"/>
      <c r="J382"/>
      <c r="K382"/>
    </row>
    <row r="383" spans="6:11" x14ac:dyDescent="0.25">
      <c r="F383"/>
      <c r="G383"/>
      <c r="H383"/>
      <c r="I383"/>
      <c r="J383"/>
      <c r="K383"/>
    </row>
    <row r="384" spans="6:11" x14ac:dyDescent="0.25">
      <c r="F384"/>
      <c r="G384"/>
      <c r="H384"/>
      <c r="I384"/>
      <c r="J384"/>
      <c r="K384"/>
    </row>
    <row r="385" spans="6:11" x14ac:dyDescent="0.25">
      <c r="F385"/>
      <c r="G385"/>
      <c r="H385"/>
      <c r="I385"/>
      <c r="J385"/>
      <c r="K385"/>
    </row>
    <row r="386" spans="6:11" x14ac:dyDescent="0.25">
      <c r="F386"/>
      <c r="G386"/>
      <c r="H386"/>
      <c r="I386"/>
      <c r="J386"/>
      <c r="K386"/>
    </row>
    <row r="387" spans="6:11" x14ac:dyDescent="0.25">
      <c r="F387"/>
      <c r="G387"/>
      <c r="H387"/>
      <c r="I387"/>
      <c r="J387"/>
      <c r="K387"/>
    </row>
    <row r="388" spans="6:11" x14ac:dyDescent="0.25">
      <c r="F388"/>
      <c r="G388"/>
      <c r="H388"/>
      <c r="I388"/>
      <c r="J388"/>
      <c r="K388"/>
    </row>
    <row r="389" spans="6:11" x14ac:dyDescent="0.25">
      <c r="F389"/>
      <c r="G389"/>
      <c r="H389"/>
      <c r="I389"/>
      <c r="J389"/>
      <c r="K389"/>
    </row>
    <row r="390" spans="6:11" x14ac:dyDescent="0.25">
      <c r="F390"/>
      <c r="G390"/>
      <c r="H390"/>
      <c r="I390"/>
      <c r="J390"/>
      <c r="K390"/>
    </row>
    <row r="391" spans="6:11" x14ac:dyDescent="0.25">
      <c r="F391"/>
      <c r="G391"/>
      <c r="H391"/>
      <c r="I391"/>
      <c r="J391"/>
      <c r="K391"/>
    </row>
    <row r="392" spans="6:11" x14ac:dyDescent="0.25">
      <c r="F392"/>
      <c r="G392"/>
      <c r="H392"/>
      <c r="I392"/>
      <c r="J392"/>
      <c r="K392"/>
    </row>
    <row r="393" spans="6:11" x14ac:dyDescent="0.25">
      <c r="F393"/>
      <c r="G393"/>
      <c r="H393"/>
      <c r="I393"/>
      <c r="J393"/>
      <c r="K393"/>
    </row>
    <row r="394" spans="6:11" x14ac:dyDescent="0.25">
      <c r="F394"/>
      <c r="G394"/>
      <c r="H394"/>
      <c r="I394"/>
      <c r="J394"/>
      <c r="K394"/>
    </row>
    <row r="395" spans="6:11" x14ac:dyDescent="0.25">
      <c r="F395"/>
      <c r="G395"/>
      <c r="H395"/>
      <c r="I395"/>
      <c r="J395"/>
      <c r="K395"/>
    </row>
    <row r="396" spans="6:11" x14ac:dyDescent="0.25">
      <c r="F396"/>
      <c r="G396"/>
      <c r="H396"/>
      <c r="I396"/>
      <c r="J396"/>
      <c r="K396"/>
    </row>
    <row r="397" spans="6:11" x14ac:dyDescent="0.25">
      <c r="F397"/>
      <c r="G397"/>
      <c r="H397"/>
      <c r="I397"/>
      <c r="J397"/>
      <c r="K397"/>
    </row>
    <row r="398" spans="6:11" x14ac:dyDescent="0.25">
      <c r="F398"/>
      <c r="G398"/>
      <c r="H398"/>
      <c r="I398"/>
      <c r="J398"/>
      <c r="K398"/>
    </row>
    <row r="399" spans="6:11" x14ac:dyDescent="0.25">
      <c r="F399"/>
      <c r="G399"/>
      <c r="H399"/>
      <c r="I399"/>
      <c r="J399"/>
      <c r="K399"/>
    </row>
    <row r="400" spans="6:11" x14ac:dyDescent="0.25">
      <c r="F400"/>
      <c r="G400"/>
      <c r="H400"/>
      <c r="I400"/>
      <c r="J400"/>
      <c r="K400"/>
    </row>
    <row r="401" spans="6:11" x14ac:dyDescent="0.25">
      <c r="F401"/>
      <c r="G401"/>
      <c r="H401"/>
      <c r="I401"/>
      <c r="J401"/>
      <c r="K401"/>
    </row>
    <row r="402" spans="6:11" x14ac:dyDescent="0.25">
      <c r="F402"/>
      <c r="G402"/>
      <c r="H402"/>
      <c r="I402"/>
      <c r="J402"/>
      <c r="K402"/>
    </row>
    <row r="403" spans="6:11" x14ac:dyDescent="0.25">
      <c r="F403"/>
      <c r="G403"/>
      <c r="H403"/>
      <c r="I403"/>
      <c r="J403"/>
      <c r="K403"/>
    </row>
    <row r="404" spans="6:11" x14ac:dyDescent="0.25">
      <c r="F404"/>
      <c r="G404"/>
      <c r="H404"/>
      <c r="I404"/>
      <c r="J404"/>
      <c r="K404"/>
    </row>
    <row r="405" spans="6:11" x14ac:dyDescent="0.25">
      <c r="F405"/>
      <c r="G405"/>
      <c r="H405"/>
      <c r="I405"/>
      <c r="J405"/>
      <c r="K405"/>
    </row>
    <row r="406" spans="6:11" x14ac:dyDescent="0.25">
      <c r="F406"/>
      <c r="G406"/>
      <c r="H406"/>
      <c r="I406"/>
      <c r="J406"/>
      <c r="K406"/>
    </row>
    <row r="407" spans="6:11" x14ac:dyDescent="0.25">
      <c r="F407"/>
      <c r="G407"/>
      <c r="H407"/>
      <c r="I407"/>
      <c r="J407"/>
      <c r="K407"/>
    </row>
    <row r="408" spans="6:11" x14ac:dyDescent="0.25">
      <c r="F408"/>
      <c r="G408"/>
      <c r="H408"/>
      <c r="I408"/>
      <c r="J408"/>
      <c r="K408"/>
    </row>
    <row r="409" spans="6:11" x14ac:dyDescent="0.25">
      <c r="F409"/>
      <c r="G409"/>
      <c r="H409"/>
      <c r="I409"/>
      <c r="J409"/>
      <c r="K409"/>
    </row>
    <row r="410" spans="6:11" x14ac:dyDescent="0.25">
      <c r="F410"/>
      <c r="G410"/>
      <c r="H410"/>
      <c r="I410"/>
      <c r="J410"/>
      <c r="K410"/>
    </row>
    <row r="411" spans="6:11" x14ac:dyDescent="0.25">
      <c r="F411"/>
      <c r="G411"/>
      <c r="H411"/>
      <c r="I411"/>
      <c r="J411"/>
      <c r="K411"/>
    </row>
    <row r="412" spans="6:11" x14ac:dyDescent="0.25">
      <c r="F412"/>
      <c r="G412"/>
      <c r="H412"/>
      <c r="I412"/>
      <c r="J412"/>
      <c r="K412"/>
    </row>
    <row r="413" spans="6:11" x14ac:dyDescent="0.25">
      <c r="F413"/>
      <c r="G413"/>
      <c r="H413"/>
      <c r="I413"/>
      <c r="J413"/>
      <c r="K413"/>
    </row>
    <row r="414" spans="6:11" x14ac:dyDescent="0.25">
      <c r="F414"/>
      <c r="G414"/>
      <c r="H414"/>
      <c r="I414"/>
      <c r="J414"/>
      <c r="K414"/>
    </row>
    <row r="415" spans="6:11" x14ac:dyDescent="0.25">
      <c r="F415"/>
      <c r="G415"/>
      <c r="H415"/>
      <c r="I415"/>
      <c r="J415"/>
      <c r="K415"/>
    </row>
    <row r="416" spans="6:11" x14ac:dyDescent="0.25">
      <c r="F416"/>
      <c r="G416"/>
      <c r="H416"/>
      <c r="I416"/>
      <c r="J416"/>
      <c r="K416"/>
    </row>
    <row r="417" spans="6:11" x14ac:dyDescent="0.25">
      <c r="F417"/>
      <c r="G417"/>
      <c r="H417"/>
      <c r="I417"/>
      <c r="J417"/>
      <c r="K417"/>
    </row>
    <row r="418" spans="6:11" x14ac:dyDescent="0.25">
      <c r="F418"/>
      <c r="G418"/>
      <c r="H418"/>
      <c r="I418"/>
      <c r="J418"/>
      <c r="K418"/>
    </row>
    <row r="419" spans="6:11" x14ac:dyDescent="0.25">
      <c r="F419"/>
      <c r="G419"/>
      <c r="H419"/>
      <c r="I419"/>
      <c r="J419"/>
      <c r="K419"/>
    </row>
    <row r="420" spans="6:11" x14ac:dyDescent="0.25">
      <c r="F420"/>
      <c r="G420"/>
      <c r="H420"/>
      <c r="I420"/>
      <c r="J420"/>
      <c r="K420"/>
    </row>
    <row r="421" spans="6:11" x14ac:dyDescent="0.25">
      <c r="F421"/>
      <c r="G421"/>
      <c r="H421"/>
      <c r="I421"/>
      <c r="J421"/>
      <c r="K421"/>
    </row>
    <row r="422" spans="6:11" x14ac:dyDescent="0.25">
      <c r="F422"/>
      <c r="G422"/>
      <c r="H422"/>
      <c r="I422"/>
      <c r="J422"/>
      <c r="K422"/>
    </row>
    <row r="423" spans="6:11" x14ac:dyDescent="0.25">
      <c r="F423"/>
      <c r="G423"/>
      <c r="H423"/>
      <c r="I423"/>
      <c r="J423"/>
      <c r="K423"/>
    </row>
    <row r="424" spans="6:11" x14ac:dyDescent="0.25">
      <c r="F424"/>
      <c r="G424"/>
      <c r="H424"/>
      <c r="I424"/>
      <c r="J424"/>
      <c r="K424"/>
    </row>
    <row r="425" spans="6:11" x14ac:dyDescent="0.25">
      <c r="F425"/>
      <c r="G425"/>
      <c r="H425"/>
      <c r="I425"/>
      <c r="J425"/>
      <c r="K425"/>
    </row>
    <row r="426" spans="6:11" x14ac:dyDescent="0.25">
      <c r="F426"/>
      <c r="G426"/>
      <c r="H426"/>
      <c r="I426"/>
      <c r="J426"/>
      <c r="K426"/>
    </row>
    <row r="427" spans="6:11" x14ac:dyDescent="0.25">
      <c r="F427"/>
      <c r="G427"/>
      <c r="H427"/>
      <c r="I427"/>
      <c r="J427"/>
      <c r="K427"/>
    </row>
    <row r="428" spans="6:11" x14ac:dyDescent="0.25">
      <c r="F428"/>
      <c r="G428"/>
      <c r="H428"/>
      <c r="I428"/>
      <c r="J428"/>
      <c r="K428"/>
    </row>
    <row r="429" spans="6:11" x14ac:dyDescent="0.25">
      <c r="F429"/>
      <c r="G429"/>
      <c r="H429"/>
      <c r="I429"/>
      <c r="J429"/>
      <c r="K429"/>
    </row>
    <row r="430" spans="6:11" x14ac:dyDescent="0.25">
      <c r="F430"/>
      <c r="G430"/>
      <c r="H430"/>
      <c r="I430"/>
      <c r="J430"/>
      <c r="K430"/>
    </row>
    <row r="431" spans="6:11" x14ac:dyDescent="0.25">
      <c r="F431"/>
      <c r="G431"/>
      <c r="H431"/>
      <c r="I431"/>
      <c r="J431"/>
      <c r="K431"/>
    </row>
    <row r="432" spans="6:11" x14ac:dyDescent="0.25">
      <c r="F432"/>
      <c r="G432"/>
      <c r="H432"/>
      <c r="I432"/>
      <c r="J432"/>
      <c r="K432"/>
    </row>
    <row r="433" spans="6:11" x14ac:dyDescent="0.25">
      <c r="F433"/>
      <c r="G433"/>
      <c r="H433"/>
      <c r="I433"/>
      <c r="J433"/>
      <c r="K433"/>
    </row>
    <row r="434" spans="6:11" x14ac:dyDescent="0.25">
      <c r="F434"/>
      <c r="G434"/>
      <c r="H434"/>
      <c r="I434"/>
      <c r="J434"/>
      <c r="K434"/>
    </row>
    <row r="435" spans="6:11" x14ac:dyDescent="0.25">
      <c r="F435"/>
      <c r="G435"/>
      <c r="H435"/>
      <c r="I435"/>
      <c r="J435"/>
      <c r="K435"/>
    </row>
    <row r="436" spans="6:11" x14ac:dyDescent="0.25">
      <c r="F436"/>
      <c r="G436"/>
      <c r="H436"/>
      <c r="I436"/>
      <c r="J436"/>
      <c r="K436"/>
    </row>
    <row r="437" spans="6:11" x14ac:dyDescent="0.25">
      <c r="F437"/>
      <c r="G437"/>
      <c r="H437"/>
      <c r="I437"/>
      <c r="J437"/>
      <c r="K437"/>
    </row>
    <row r="438" spans="6:11" x14ac:dyDescent="0.25">
      <c r="F438"/>
      <c r="G438"/>
      <c r="H438"/>
      <c r="I438"/>
      <c r="J438"/>
      <c r="K438"/>
    </row>
    <row r="439" spans="6:11" x14ac:dyDescent="0.25">
      <c r="F439"/>
      <c r="G439"/>
      <c r="H439"/>
      <c r="I439"/>
      <c r="J439"/>
      <c r="K439"/>
    </row>
    <row r="440" spans="6:11" x14ac:dyDescent="0.25">
      <c r="F440"/>
      <c r="G440"/>
      <c r="H440"/>
      <c r="I440"/>
      <c r="J440"/>
      <c r="K440"/>
    </row>
    <row r="441" spans="6:11" x14ac:dyDescent="0.25">
      <c r="F441"/>
      <c r="G441"/>
      <c r="H441"/>
      <c r="I441"/>
      <c r="J441"/>
      <c r="K441"/>
    </row>
    <row r="442" spans="6:11" x14ac:dyDescent="0.25">
      <c r="F442"/>
      <c r="G442"/>
      <c r="H442"/>
      <c r="I442"/>
      <c r="J442"/>
      <c r="K442"/>
    </row>
    <row r="443" spans="6:11" x14ac:dyDescent="0.25">
      <c r="F443"/>
      <c r="G443"/>
      <c r="H443"/>
      <c r="I443"/>
      <c r="J443"/>
      <c r="K443"/>
    </row>
    <row r="444" spans="6:11" x14ac:dyDescent="0.25">
      <c r="F444"/>
      <c r="G444"/>
      <c r="H444"/>
      <c r="I444"/>
      <c r="J444"/>
      <c r="K444"/>
    </row>
    <row r="445" spans="6:11" x14ac:dyDescent="0.25">
      <c r="F445"/>
      <c r="G445"/>
      <c r="H445"/>
      <c r="I445"/>
      <c r="J445"/>
      <c r="K445"/>
    </row>
  </sheetData>
  <sheetProtection algorithmName="SHA-512" hashValue="+0pcTe4q5SMx5lLX2ZnzM92YAsLx3yBhQIogSGIIk9qGnK2YW/k258u5SQz9Dxy8Qzr6weO4qVMCa5K6U7O+tA==" saltValue="Bze/zvqMXlxezudpP2tqdA==" spinCount="100000" sheet="1" objects="1" scenarios="1"/>
  <mergeCells count="109">
    <mergeCell ref="B71:D71"/>
    <mergeCell ref="B17:E17"/>
    <mergeCell ref="E71:H71"/>
    <mergeCell ref="L41:L42"/>
    <mergeCell ref="M41:M42"/>
    <mergeCell ref="K41:K43"/>
    <mergeCell ref="E49:H49"/>
    <mergeCell ref="B48:D48"/>
    <mergeCell ref="B41:D41"/>
    <mergeCell ref="B49:D49"/>
    <mergeCell ref="A40:H40"/>
    <mergeCell ref="E46:H46"/>
    <mergeCell ref="B46:D46"/>
    <mergeCell ref="B53:D53"/>
    <mergeCell ref="B55:D55"/>
    <mergeCell ref="E60:H60"/>
    <mergeCell ref="E61:H61"/>
    <mergeCell ref="E62:H62"/>
    <mergeCell ref="E63:H63"/>
    <mergeCell ref="E64:H64"/>
    <mergeCell ref="E65:H65"/>
    <mergeCell ref="E50:H50"/>
    <mergeCell ref="B52:D52"/>
    <mergeCell ref="B51:D51"/>
    <mergeCell ref="B50:D50"/>
    <mergeCell ref="D10:E10"/>
    <mergeCell ref="F10:G10"/>
    <mergeCell ref="H10:I10"/>
    <mergeCell ref="B13:F13"/>
    <mergeCell ref="K37:K38"/>
    <mergeCell ref="A36:H36"/>
    <mergeCell ref="B37:D37"/>
    <mergeCell ref="A38:I38"/>
    <mergeCell ref="B15:E15"/>
    <mergeCell ref="B16:E16"/>
    <mergeCell ref="B18:E18"/>
    <mergeCell ref="B33:D33"/>
    <mergeCell ref="K3:K5"/>
    <mergeCell ref="K46:K55"/>
    <mergeCell ref="A5:I5"/>
    <mergeCell ref="D11:I11"/>
    <mergeCell ref="K14:K19"/>
    <mergeCell ref="K7:K11"/>
    <mergeCell ref="A10:C10"/>
    <mergeCell ref="A11:C11"/>
    <mergeCell ref="H13:I13"/>
    <mergeCell ref="K21:K22"/>
    <mergeCell ref="D7:I7"/>
    <mergeCell ref="D8:I8"/>
    <mergeCell ref="A7:C7"/>
    <mergeCell ref="A8:C8"/>
    <mergeCell ref="B14:E14"/>
    <mergeCell ref="A21:H21"/>
    <mergeCell ref="K23:K32"/>
    <mergeCell ref="A9:C9"/>
    <mergeCell ref="D9:E9"/>
    <mergeCell ref="E53:H53"/>
    <mergeCell ref="B45:D45"/>
    <mergeCell ref="E45:H45"/>
    <mergeCell ref="B54:D54"/>
    <mergeCell ref="F9:I9"/>
    <mergeCell ref="K72:K81"/>
    <mergeCell ref="B79:D79"/>
    <mergeCell ref="E79:H79"/>
    <mergeCell ref="B58:D58"/>
    <mergeCell ref="E58:H58"/>
    <mergeCell ref="B59:D59"/>
    <mergeCell ref="E59:H59"/>
    <mergeCell ref="K59:K68"/>
    <mergeCell ref="B66:D66"/>
    <mergeCell ref="B72:D72"/>
    <mergeCell ref="B61:D61"/>
    <mergeCell ref="B64:D64"/>
    <mergeCell ref="B63:D63"/>
    <mergeCell ref="B62:D62"/>
    <mergeCell ref="B60:D60"/>
    <mergeCell ref="E67:H67"/>
    <mergeCell ref="E68:H68"/>
    <mergeCell ref="B68:D68"/>
    <mergeCell ref="B67:D67"/>
    <mergeCell ref="B65:D65"/>
    <mergeCell ref="E80:H80"/>
    <mergeCell ref="E81:H81"/>
    <mergeCell ref="B80:D80"/>
    <mergeCell ref="B81:D81"/>
    <mergeCell ref="B78:D78"/>
    <mergeCell ref="E74:H74"/>
    <mergeCell ref="E75:H75"/>
    <mergeCell ref="E76:H76"/>
    <mergeCell ref="E77:H77"/>
    <mergeCell ref="E78:H78"/>
    <mergeCell ref="A44:H44"/>
    <mergeCell ref="A57:H57"/>
    <mergeCell ref="A70:H70"/>
    <mergeCell ref="B77:D77"/>
    <mergeCell ref="B76:D76"/>
    <mergeCell ref="B75:D75"/>
    <mergeCell ref="B74:D74"/>
    <mergeCell ref="B73:D73"/>
    <mergeCell ref="E51:H51"/>
    <mergeCell ref="E52:H52"/>
    <mergeCell ref="E54:H54"/>
    <mergeCell ref="E55:H55"/>
    <mergeCell ref="E73:H73"/>
    <mergeCell ref="B47:D47"/>
    <mergeCell ref="E47:H47"/>
    <mergeCell ref="E48:H48"/>
    <mergeCell ref="E72:H72"/>
    <mergeCell ref="E66:H66"/>
  </mergeCells>
  <conditionalFormatting sqref="B22:B24">
    <cfRule type="cellIs" dxfId="10" priority="17" operator="equal">
      <formula>"select"</formula>
    </cfRule>
  </conditionalFormatting>
  <conditionalFormatting sqref="D9:E9">
    <cfRule type="cellIs" dxfId="9" priority="28" operator="equal">
      <formula>"select from list"</formula>
    </cfRule>
  </conditionalFormatting>
  <conditionalFormatting sqref="D10:E10">
    <cfRule type="cellIs" dxfId="8" priority="27" operator="equal">
      <formula>"select from list"</formula>
    </cfRule>
  </conditionalFormatting>
  <conditionalFormatting sqref="D11:I11">
    <cfRule type="containsBlanks" dxfId="7" priority="22">
      <formula>LEN(TRIM(D11))=0</formula>
    </cfRule>
  </conditionalFormatting>
  <conditionalFormatting sqref="E22:E24">
    <cfRule type="containsBlanks" dxfId="6" priority="21">
      <formula>LEN(TRIM(E22))=0</formula>
    </cfRule>
  </conditionalFormatting>
  <conditionalFormatting sqref="F22:F31">
    <cfRule type="containsText" dxfId="5" priority="43" operator="containsText" text="wrong country">
      <formula>NOT(ISERROR(SEARCH("wrong country",F22)))</formula>
    </cfRule>
  </conditionalFormatting>
  <conditionalFormatting sqref="F41:G41">
    <cfRule type="cellIs" dxfId="4" priority="1" operator="equal">
      <formula>0</formula>
    </cfRule>
  </conditionalFormatting>
  <conditionalFormatting sqref="H37">
    <cfRule type="cellIs" dxfId="3" priority="2" operator="equal">
      <formula>0</formula>
    </cfRule>
  </conditionalFormatting>
  <conditionalFormatting sqref="H10:I10">
    <cfRule type="cellIs" dxfId="2" priority="25" operator="equal">
      <formula>"select from list"</formula>
    </cfRule>
  </conditionalFormatting>
  <conditionalFormatting sqref="I35">
    <cfRule type="cellIs" dxfId="1" priority="9" operator="equal">
      <formula>0</formula>
    </cfRule>
  </conditionalFormatting>
  <conditionalFormatting sqref="I39">
    <cfRule type="cellIs" dxfId="0" priority="12" operator="equal">
      <formula>0</formula>
    </cfRule>
  </conditionalFormatting>
  <dataValidations count="6">
    <dataValidation type="list" allowBlank="1" showInputMessage="1" showErrorMessage="1" sqref="D10:E10" xr:uid="{00000000-0002-0000-0000-000000000000}">
      <formula1>days</formula1>
    </dataValidation>
    <dataValidation type="list" allowBlank="1" showInputMessage="1" showErrorMessage="1" sqref="B22:B31" xr:uid="{00000000-0002-0000-0000-000003000000}">
      <formula1>country</formula1>
    </dataValidation>
    <dataValidation type="whole" operator="greaterThan" allowBlank="1" showInputMessage="1" showErrorMessage="1" sqref="E22:E31 I46:I55 I59:I68 I72:I81" xr:uid="{00000000-0002-0000-0000-000004000000}">
      <formula1>0</formula1>
    </dataValidation>
    <dataValidation type="list" allowBlank="1" showInputMessage="1" showErrorMessage="1" sqref="H10:I10" xr:uid="{00000000-0002-0000-0000-000005000000}">
      <formula1>host</formula1>
    </dataValidation>
    <dataValidation type="whole" allowBlank="1" showInputMessage="1" showErrorMessage="1" sqref="I16" xr:uid="{92D3DBD2-EA41-4BB0-AA29-B4665516CAE3}">
      <formula1>0</formula1>
      <formula2>999</formula2>
    </dataValidation>
    <dataValidation type="whole" allowBlank="1" showInputMessage="1" showErrorMessage="1" sqref="E36" xr:uid="{2BD63702-155F-4E2A-AA68-E8F0E2549118}">
      <formula1>0</formula1>
      <formula2>199</formula2>
    </dataValidation>
  </dataValidations>
  <pageMargins left="0.19685039370078741" right="0.11811023622047245" top="7.874015748031496E-2" bottom="7.874015748031496E-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1A3016-AE89-4F8A-B198-204DDFCDEDF1}">
          <x14:formula1>
            <xm:f>'to be hidden'!$K$2:$K$26</xm:f>
          </x14:formula1>
          <xm:sqref>D9:E9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23BE-0D24-4A1B-BB64-74B1CF78BAAA}">
  <dimension ref="B2:M26"/>
  <sheetViews>
    <sheetView workbookViewId="0">
      <selection activeCell="B6" sqref="B6"/>
    </sheetView>
  </sheetViews>
  <sheetFormatPr defaultRowHeight="15" x14ac:dyDescent="0.25"/>
  <cols>
    <col min="1" max="1" width="5.7109375" customWidth="1"/>
    <col min="2" max="2" width="25.7109375" customWidth="1"/>
    <col min="3" max="3" width="24.7109375" bestFit="1" customWidth="1"/>
    <col min="4" max="4" width="7.7109375" bestFit="1" customWidth="1"/>
    <col min="5" max="5" width="12.7109375" bestFit="1" customWidth="1"/>
    <col min="6" max="6" width="7.7109375" bestFit="1" customWidth="1"/>
    <col min="7" max="7" width="10.5703125" bestFit="1" customWidth="1"/>
    <col min="8" max="8" width="8.28515625" customWidth="1"/>
    <col min="9" max="9" width="6.28515625" bestFit="1" customWidth="1"/>
    <col min="10" max="10" width="9.28515625" bestFit="1" customWidth="1"/>
    <col min="11" max="11" width="8" bestFit="1" customWidth="1"/>
    <col min="12" max="12" width="8.28515625" bestFit="1" customWidth="1"/>
    <col min="13" max="13" width="7" bestFit="1" customWidth="1"/>
    <col min="15" max="15" width="7.85546875" bestFit="1" customWidth="1"/>
    <col min="16" max="16" width="8" bestFit="1" customWidth="1"/>
    <col min="17" max="17" width="7" bestFit="1" customWidth="1"/>
  </cols>
  <sheetData>
    <row r="2" spans="2:13" ht="18.75" x14ac:dyDescent="0.3">
      <c r="B2" s="42" t="s">
        <v>20</v>
      </c>
      <c r="C2" s="27"/>
      <c r="D2" s="27"/>
    </row>
    <row r="3" spans="2:13" x14ac:dyDescent="0.25">
      <c r="B3" s="27" t="s">
        <v>21</v>
      </c>
      <c r="C3" s="27"/>
      <c r="D3" s="27"/>
    </row>
    <row r="4" spans="2:13" x14ac:dyDescent="0.25">
      <c r="B4" s="27"/>
      <c r="C4" s="27"/>
      <c r="D4" s="27"/>
    </row>
    <row r="5" spans="2:13" x14ac:dyDescent="0.25">
      <c r="C5" s="44"/>
    </row>
    <row r="6" spans="2:13" ht="16.5" thickBot="1" x14ac:dyDescent="0.3">
      <c r="B6" s="45" t="s">
        <v>22</v>
      </c>
      <c r="J6" s="27"/>
    </row>
    <row r="7" spans="2:13" x14ac:dyDescent="0.25">
      <c r="B7" s="50" t="s">
        <v>23</v>
      </c>
      <c r="C7" s="55" t="s">
        <v>24</v>
      </c>
      <c r="D7" s="27"/>
      <c r="E7" s="52"/>
      <c r="F7" s="27"/>
      <c r="G7" s="52"/>
      <c r="H7" s="27"/>
      <c r="I7" s="52"/>
      <c r="J7" s="27"/>
      <c r="K7" s="52"/>
      <c r="L7" s="27"/>
      <c r="M7" s="52"/>
    </row>
    <row r="8" spans="2:13" x14ac:dyDescent="0.25">
      <c r="B8" t="s">
        <v>25</v>
      </c>
      <c r="C8" s="46">
        <v>330</v>
      </c>
      <c r="D8" s="53"/>
      <c r="E8" s="53"/>
      <c r="F8" s="53"/>
      <c r="G8" s="53"/>
      <c r="H8" s="53"/>
      <c r="I8" s="53"/>
      <c r="J8" s="53"/>
      <c r="K8" s="53"/>
      <c r="L8" s="53"/>
      <c r="M8" s="53"/>
    </row>
    <row r="9" spans="2:13" x14ac:dyDescent="0.25">
      <c r="B9" t="s">
        <v>26</v>
      </c>
      <c r="C9" s="46">
        <v>330</v>
      </c>
      <c r="D9" s="53"/>
      <c r="E9" s="53"/>
      <c r="F9" s="53"/>
      <c r="G9" s="53"/>
      <c r="H9" s="53"/>
      <c r="I9" s="53"/>
      <c r="J9" s="53"/>
      <c r="K9" s="53"/>
      <c r="L9" s="53"/>
      <c r="M9" s="53"/>
    </row>
    <row r="10" spans="2:13" x14ac:dyDescent="0.25">
      <c r="B10" t="s">
        <v>27</v>
      </c>
      <c r="C10" s="46">
        <v>330</v>
      </c>
      <c r="D10" s="53"/>
      <c r="E10" s="53"/>
      <c r="F10" s="53"/>
      <c r="G10" s="53"/>
      <c r="H10" s="53"/>
      <c r="I10" s="53"/>
      <c r="J10" s="53"/>
      <c r="K10" s="53"/>
      <c r="L10" s="53"/>
      <c r="M10" s="53"/>
    </row>
    <row r="11" spans="2:13" x14ac:dyDescent="0.25">
      <c r="B11" t="s">
        <v>28</v>
      </c>
      <c r="C11" s="46">
        <v>330</v>
      </c>
      <c r="D11" s="53"/>
      <c r="E11" s="53"/>
      <c r="F11" s="53"/>
      <c r="G11" s="53"/>
      <c r="H11" s="53"/>
      <c r="I11" s="53"/>
      <c r="J11" s="53"/>
      <c r="K11" s="53"/>
      <c r="L11" s="53"/>
      <c r="M11" s="53"/>
    </row>
    <row r="12" spans="2:13" x14ac:dyDescent="0.25">
      <c r="B12" t="s">
        <v>29</v>
      </c>
      <c r="C12" s="46">
        <v>330</v>
      </c>
      <c r="D12" s="53"/>
      <c r="E12" s="53"/>
      <c r="F12" s="53"/>
      <c r="G12" s="53"/>
      <c r="H12" s="53"/>
      <c r="I12" s="53"/>
      <c r="J12" s="53"/>
      <c r="K12" s="53"/>
      <c r="L12" s="53"/>
      <c r="M12" s="53"/>
    </row>
    <row r="13" spans="2:13" x14ac:dyDescent="0.25">
      <c r="B13" t="s">
        <v>30</v>
      </c>
      <c r="C13" s="46">
        <v>330</v>
      </c>
      <c r="D13" s="53"/>
      <c r="E13" s="53"/>
      <c r="F13" s="53"/>
      <c r="G13" s="53"/>
      <c r="H13" s="53"/>
      <c r="I13" s="53"/>
      <c r="J13" s="53"/>
      <c r="K13" s="53"/>
      <c r="L13" s="53"/>
      <c r="M13" s="53"/>
    </row>
    <row r="14" spans="2:13" x14ac:dyDescent="0.25">
      <c r="B14" t="s">
        <v>31</v>
      </c>
      <c r="C14" s="46">
        <v>330</v>
      </c>
      <c r="D14" s="53"/>
      <c r="E14" s="53"/>
      <c r="F14" s="53"/>
      <c r="G14" s="53"/>
      <c r="H14" s="53"/>
      <c r="I14" s="53"/>
      <c r="J14" s="53"/>
      <c r="K14" s="53"/>
      <c r="L14" s="53"/>
      <c r="M14" s="53"/>
    </row>
    <row r="15" spans="2:13" x14ac:dyDescent="0.25">
      <c r="B15" t="s">
        <v>32</v>
      </c>
      <c r="C15" s="46">
        <v>330</v>
      </c>
      <c r="D15" s="53"/>
      <c r="E15" s="53"/>
      <c r="F15" s="53"/>
      <c r="G15" s="53"/>
      <c r="H15" s="53"/>
      <c r="I15" s="53"/>
      <c r="J15" s="53"/>
      <c r="K15" s="53"/>
      <c r="L15" s="53"/>
      <c r="M15" s="53"/>
    </row>
    <row r="16" spans="2:13" x14ac:dyDescent="0.25">
      <c r="B16" t="s">
        <v>33</v>
      </c>
      <c r="C16" s="46">
        <v>1300</v>
      </c>
      <c r="D16" s="53"/>
      <c r="E16" s="53"/>
      <c r="F16" s="53"/>
      <c r="G16" s="53"/>
      <c r="H16" s="53"/>
      <c r="I16" s="53"/>
      <c r="J16" s="53"/>
      <c r="K16" s="53"/>
      <c r="L16" s="53"/>
      <c r="M16" s="53"/>
    </row>
    <row r="17" spans="2:13" x14ac:dyDescent="0.25">
      <c r="B17" t="s">
        <v>34</v>
      </c>
      <c r="C17" s="46">
        <v>660</v>
      </c>
      <c r="D17" s="53"/>
      <c r="E17" s="53"/>
      <c r="F17" s="53"/>
      <c r="G17" s="53"/>
      <c r="H17" s="53"/>
      <c r="I17" s="53"/>
      <c r="J17" s="53"/>
      <c r="K17" s="53"/>
      <c r="L17" s="53"/>
      <c r="M17" s="53"/>
    </row>
    <row r="18" spans="2:13" ht="15.75" thickBot="1" x14ac:dyDescent="0.3">
      <c r="B18" s="43" t="s">
        <v>35</v>
      </c>
      <c r="C18" s="51">
        <v>660</v>
      </c>
      <c r="D18" s="53"/>
      <c r="E18" s="53"/>
      <c r="F18" s="53"/>
      <c r="G18" s="53"/>
      <c r="H18" s="53"/>
      <c r="I18" s="53"/>
      <c r="J18" s="53"/>
      <c r="K18" s="53"/>
      <c r="L18" s="53"/>
      <c r="M18" s="53"/>
    </row>
    <row r="20" spans="2:13" ht="15.75" customHeight="1" thickBot="1" x14ac:dyDescent="0.3">
      <c r="B20" s="49" t="s">
        <v>36</v>
      </c>
      <c r="C20" s="49"/>
      <c r="D20" s="47"/>
      <c r="E20" s="47"/>
      <c r="F20" s="47"/>
      <c r="G20" s="47"/>
    </row>
    <row r="21" spans="2:13" ht="15.75" thickBot="1" x14ac:dyDescent="0.3">
      <c r="B21" s="43" t="s">
        <v>37</v>
      </c>
      <c r="C21" s="54">
        <v>175</v>
      </c>
    </row>
    <row r="22" spans="2:13" x14ac:dyDescent="0.25">
      <c r="C22" s="46"/>
    </row>
    <row r="23" spans="2:13" x14ac:dyDescent="0.25">
      <c r="C23" s="46"/>
    </row>
    <row r="24" spans="2:13" ht="16.5" thickBot="1" x14ac:dyDescent="0.3">
      <c r="B24" s="49" t="s">
        <v>87</v>
      </c>
      <c r="C24" s="49"/>
    </row>
    <row r="25" spans="2:13" ht="15.75" thickBot="1" x14ac:dyDescent="0.3">
      <c r="B25" s="43" t="s">
        <v>37</v>
      </c>
      <c r="C25" s="43">
        <v>100</v>
      </c>
    </row>
    <row r="26" spans="2:13" x14ac:dyDescent="0.25">
      <c r="C26" s="27"/>
    </row>
  </sheetData>
  <sheetProtection algorithmName="SHA-512" hashValue="ooJmjcAWGoEc5aEAj9ayd34V+R95adu1ZFhORaLlvicULjkc31T9qqPEw/X0RtgLwfWlRUKufmhO7eVAs9YxpA==" saltValue="5qXlgKUNPyDZ0obK6z4Al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N123"/>
  <sheetViews>
    <sheetView topLeftCell="F1" workbookViewId="0">
      <selection activeCell="P9" sqref="P9"/>
    </sheetView>
  </sheetViews>
  <sheetFormatPr defaultColWidth="13.7109375" defaultRowHeight="15" x14ac:dyDescent="0.25"/>
  <cols>
    <col min="2" max="6" width="13.7109375" style="7"/>
    <col min="7" max="7" width="13.7109375" style="12"/>
    <col min="8" max="9" width="13.7109375" style="2"/>
    <col min="10" max="11" width="13.7109375" style="7"/>
    <col min="12" max="12" width="29" style="2" customWidth="1"/>
    <col min="13" max="13" width="13.7109375" style="6"/>
    <col min="14" max="14" width="13.7109375" style="2"/>
  </cols>
  <sheetData>
    <row r="1" spans="2:14" ht="44.25" customHeight="1" thickBot="1" x14ac:dyDescent="0.3">
      <c r="B1" s="23" t="s">
        <v>38</v>
      </c>
      <c r="C1" s="24" t="s">
        <v>39</v>
      </c>
      <c r="D1" s="25"/>
      <c r="E1" s="18" t="s">
        <v>40</v>
      </c>
      <c r="F1" s="2"/>
      <c r="G1" s="2" t="s">
        <v>41</v>
      </c>
      <c r="H1" s="1" t="s">
        <v>42</v>
      </c>
      <c r="J1" s="2"/>
      <c r="K1" s="4" t="s">
        <v>43</v>
      </c>
      <c r="M1" s="116" t="s">
        <v>88</v>
      </c>
      <c r="N1" s="116" t="s">
        <v>89</v>
      </c>
    </row>
    <row r="2" spans="2:14" ht="15.75" thickBot="1" x14ac:dyDescent="0.3">
      <c r="B2" s="3" t="s">
        <v>31</v>
      </c>
      <c r="C2" s="19" t="s">
        <v>25</v>
      </c>
      <c r="D2" s="26" t="str">
        <f>B2&amp;C2</f>
        <v>EstoniaDenmark</v>
      </c>
      <c r="E2" s="15">
        <v>330</v>
      </c>
      <c r="F2" s="2"/>
      <c r="G2" s="2" t="s">
        <v>4</v>
      </c>
      <c r="H2" s="9" t="s">
        <v>16</v>
      </c>
      <c r="J2" s="2"/>
      <c r="K2" s="11" t="s">
        <v>4</v>
      </c>
      <c r="M2" s="116">
        <v>2</v>
      </c>
      <c r="N2" s="116">
        <v>200</v>
      </c>
    </row>
    <row r="3" spans="2:14" ht="15.75" thickBot="1" x14ac:dyDescent="0.3">
      <c r="B3" s="5" t="s">
        <v>34</v>
      </c>
      <c r="C3" s="13" t="s">
        <v>25</v>
      </c>
      <c r="D3" s="26" t="str">
        <f t="shared" ref="D3:D76" si="0">B3&amp;C3</f>
        <v>Faroe IslandsDenmark</v>
      </c>
      <c r="E3" s="16">
        <v>660</v>
      </c>
      <c r="F3" s="2"/>
      <c r="G3" s="2">
        <v>2</v>
      </c>
      <c r="H3" s="1" t="s">
        <v>44</v>
      </c>
      <c r="J3" s="2"/>
      <c r="K3" s="4" t="s">
        <v>45</v>
      </c>
      <c r="M3" s="116">
        <v>3</v>
      </c>
      <c r="N3" s="116">
        <v>300</v>
      </c>
    </row>
    <row r="4" spans="2:14" ht="15.75" thickBot="1" x14ac:dyDescent="0.3">
      <c r="B4" s="5" t="s">
        <v>28</v>
      </c>
      <c r="C4" s="13" t="s">
        <v>25</v>
      </c>
      <c r="D4" s="26" t="str">
        <f t="shared" si="0"/>
        <v>FinlandDenmark</v>
      </c>
      <c r="E4" s="16">
        <v>330</v>
      </c>
      <c r="F4" s="2"/>
      <c r="G4" s="2">
        <v>3</v>
      </c>
      <c r="H4" s="1" t="s">
        <v>25</v>
      </c>
      <c r="J4" s="2"/>
      <c r="K4" s="4" t="s">
        <v>46</v>
      </c>
      <c r="M4" s="116">
        <v>4</v>
      </c>
      <c r="N4" s="116">
        <v>400</v>
      </c>
    </row>
    <row r="5" spans="2:14" ht="15.75" thickBot="1" x14ac:dyDescent="0.3">
      <c r="B5" s="5" t="s">
        <v>33</v>
      </c>
      <c r="C5" s="13" t="s">
        <v>25</v>
      </c>
      <c r="D5" s="26" t="str">
        <f t="shared" si="0"/>
        <v>GreenlandDenmark</v>
      </c>
      <c r="E5" s="16">
        <v>1300</v>
      </c>
      <c r="F5" s="2"/>
      <c r="G5" s="2">
        <v>4</v>
      </c>
      <c r="H5" s="1" t="s">
        <v>31</v>
      </c>
      <c r="J5" s="2"/>
      <c r="K5" s="4" t="s">
        <v>47</v>
      </c>
      <c r="M5" s="116">
        <v>5</v>
      </c>
      <c r="N5" s="116">
        <v>500</v>
      </c>
    </row>
    <row r="6" spans="2:14" ht="15.75" thickBot="1" x14ac:dyDescent="0.3">
      <c r="B6" s="5" t="s">
        <v>35</v>
      </c>
      <c r="C6" s="13" t="s">
        <v>25</v>
      </c>
      <c r="D6" s="26" t="str">
        <f t="shared" si="0"/>
        <v>IcelandDenmark</v>
      </c>
      <c r="E6" s="16">
        <v>660</v>
      </c>
      <c r="F6" s="2"/>
      <c r="G6" s="2">
        <v>5</v>
      </c>
      <c r="H6" s="1" t="s">
        <v>34</v>
      </c>
      <c r="J6" s="2"/>
      <c r="K6" s="4" t="s">
        <v>48</v>
      </c>
      <c r="M6" s="116">
        <v>6</v>
      </c>
      <c r="N6" s="116">
        <v>500</v>
      </c>
    </row>
    <row r="7" spans="2:14" ht="15.75" thickBot="1" x14ac:dyDescent="0.3">
      <c r="B7" s="5" t="s">
        <v>32</v>
      </c>
      <c r="C7" s="13" t="s">
        <v>25</v>
      </c>
      <c r="D7" s="26" t="str">
        <f t="shared" si="0"/>
        <v>LatviaDenmark</v>
      </c>
      <c r="E7" s="16">
        <v>330</v>
      </c>
      <c r="F7" s="2"/>
      <c r="G7" s="2">
        <v>6</v>
      </c>
      <c r="H7" s="1" t="s">
        <v>28</v>
      </c>
      <c r="J7" s="2"/>
      <c r="K7" s="4" t="s">
        <v>50</v>
      </c>
      <c r="M7" s="116">
        <v>7</v>
      </c>
      <c r="N7" s="116">
        <v>500</v>
      </c>
    </row>
    <row r="8" spans="2:14" ht="15.75" thickBot="1" x14ac:dyDescent="0.3">
      <c r="B8" s="5" t="s">
        <v>30</v>
      </c>
      <c r="C8" s="13" t="s">
        <v>25</v>
      </c>
      <c r="D8" s="26" t="str">
        <f t="shared" si="0"/>
        <v>LithuaniaDenmark</v>
      </c>
      <c r="E8" s="16">
        <v>330</v>
      </c>
      <c r="F8" s="2"/>
      <c r="G8" s="2">
        <v>7</v>
      </c>
      <c r="H8" s="1" t="s">
        <v>33</v>
      </c>
      <c r="J8" s="2"/>
      <c r="K8" s="4" t="s">
        <v>51</v>
      </c>
      <c r="M8" s="116">
        <v>8</v>
      </c>
      <c r="N8" s="116">
        <v>600</v>
      </c>
    </row>
    <row r="9" spans="2:14" ht="15.75" thickBot="1" x14ac:dyDescent="0.3">
      <c r="B9" s="5" t="s">
        <v>26</v>
      </c>
      <c r="C9" s="13" t="s">
        <v>25</v>
      </c>
      <c r="D9" s="26" t="str">
        <f t="shared" si="0"/>
        <v>NorwayDenmark</v>
      </c>
      <c r="E9" s="16">
        <v>330</v>
      </c>
      <c r="F9" s="2"/>
      <c r="G9" s="2">
        <v>8</v>
      </c>
      <c r="H9" s="1" t="s">
        <v>35</v>
      </c>
      <c r="J9" s="2"/>
      <c r="K9" s="4" t="s">
        <v>52</v>
      </c>
      <c r="M9" s="116">
        <v>9</v>
      </c>
      <c r="N9" s="116">
        <v>700</v>
      </c>
    </row>
    <row r="10" spans="2:14" ht="15.75" thickBot="1" x14ac:dyDescent="0.3">
      <c r="B10" s="5" t="s">
        <v>27</v>
      </c>
      <c r="C10" s="13" t="s">
        <v>25</v>
      </c>
      <c r="D10" s="26" t="str">
        <f t="shared" si="0"/>
        <v>SwedenDenmark</v>
      </c>
      <c r="E10" s="16">
        <v>330</v>
      </c>
      <c r="F10" s="2"/>
      <c r="G10" s="2">
        <v>9</v>
      </c>
      <c r="H10" s="1" t="s">
        <v>32</v>
      </c>
      <c r="J10" s="2"/>
      <c r="K10" s="4" t="s">
        <v>53</v>
      </c>
      <c r="M10" s="116">
        <v>10</v>
      </c>
      <c r="N10" s="116">
        <v>800</v>
      </c>
    </row>
    <row r="11" spans="2:14" ht="15.75" thickBot="1" x14ac:dyDescent="0.3">
      <c r="B11" s="29" t="s">
        <v>25</v>
      </c>
      <c r="C11" s="30" t="s">
        <v>25</v>
      </c>
      <c r="D11" s="31" t="str">
        <f t="shared" si="0"/>
        <v>DenmarkDenmark</v>
      </c>
      <c r="E11" s="32">
        <v>0</v>
      </c>
      <c r="F11" s="2"/>
      <c r="G11" s="2">
        <v>10</v>
      </c>
      <c r="H11" s="1" t="s">
        <v>30</v>
      </c>
      <c r="J11" s="2"/>
      <c r="K11" s="4" t="s">
        <v>54</v>
      </c>
      <c r="M11" s="116">
        <v>11</v>
      </c>
      <c r="N11" s="116">
        <v>900</v>
      </c>
    </row>
    <row r="12" spans="2:14" ht="15.75" thickBot="1" x14ac:dyDescent="0.3">
      <c r="B12" s="8" t="s">
        <v>44</v>
      </c>
      <c r="C12" s="14" t="s">
        <v>25</v>
      </c>
      <c r="D12" s="26" t="str">
        <f t="shared" si="0"/>
        <v>AalandDenmark</v>
      </c>
      <c r="E12" s="17">
        <v>330</v>
      </c>
      <c r="F12" s="2"/>
      <c r="G12" s="2">
        <v>11</v>
      </c>
      <c r="H12" s="1" t="s">
        <v>26</v>
      </c>
      <c r="J12" s="2"/>
      <c r="K12" s="4" t="s">
        <v>55</v>
      </c>
      <c r="M12" s="116">
        <v>12</v>
      </c>
      <c r="N12" s="116">
        <v>1000</v>
      </c>
    </row>
    <row r="13" spans="2:14" ht="15.75" thickBot="1" x14ac:dyDescent="0.3">
      <c r="B13" s="3" t="s">
        <v>34</v>
      </c>
      <c r="C13" s="19" t="s">
        <v>31</v>
      </c>
      <c r="D13" s="26" t="str">
        <f t="shared" si="0"/>
        <v>Faroe IslandsEstonia</v>
      </c>
      <c r="E13" s="15">
        <v>660</v>
      </c>
      <c r="F13" s="2"/>
      <c r="G13" s="2">
        <v>12</v>
      </c>
      <c r="H13" s="1" t="s">
        <v>27</v>
      </c>
      <c r="J13" s="2"/>
      <c r="K13" s="4" t="s">
        <v>56</v>
      </c>
      <c r="M13" s="116">
        <v>13</v>
      </c>
      <c r="N13" s="116">
        <v>1000</v>
      </c>
    </row>
    <row r="14" spans="2:14" ht="15.75" thickBot="1" x14ac:dyDescent="0.3">
      <c r="B14" s="5" t="s">
        <v>28</v>
      </c>
      <c r="C14" s="13" t="s">
        <v>31</v>
      </c>
      <c r="D14" s="26" t="str">
        <f t="shared" si="0"/>
        <v>FinlandEstonia</v>
      </c>
      <c r="E14" s="16">
        <v>330</v>
      </c>
      <c r="F14" s="2"/>
      <c r="G14" s="2">
        <v>13</v>
      </c>
      <c r="J14" s="2"/>
      <c r="K14" s="4" t="s">
        <v>57</v>
      </c>
      <c r="M14" s="116">
        <v>14</v>
      </c>
      <c r="N14" s="116">
        <v>1000</v>
      </c>
    </row>
    <row r="15" spans="2:14" ht="15.75" thickBot="1" x14ac:dyDescent="0.3">
      <c r="B15" s="5" t="s">
        <v>33</v>
      </c>
      <c r="C15" s="13" t="s">
        <v>31</v>
      </c>
      <c r="D15" s="26" t="str">
        <f t="shared" si="0"/>
        <v>GreenlandEstonia</v>
      </c>
      <c r="E15" s="16">
        <v>1300</v>
      </c>
      <c r="F15" s="2"/>
      <c r="G15" s="2">
        <v>14</v>
      </c>
      <c r="J15" s="2"/>
      <c r="K15" s="4" t="s">
        <v>58</v>
      </c>
      <c r="M15" s="116">
        <v>15</v>
      </c>
      <c r="N15" s="116">
        <v>1100</v>
      </c>
    </row>
    <row r="16" spans="2:14" ht="15.75" thickBot="1" x14ac:dyDescent="0.3">
      <c r="B16" s="5" t="s">
        <v>35</v>
      </c>
      <c r="C16" s="13" t="s">
        <v>31</v>
      </c>
      <c r="D16" s="26" t="str">
        <f t="shared" si="0"/>
        <v>IcelandEstonia</v>
      </c>
      <c r="E16" s="16">
        <v>660</v>
      </c>
      <c r="F16" s="2"/>
      <c r="G16" s="2">
        <v>15</v>
      </c>
      <c r="J16" s="2"/>
      <c r="K16" s="4" t="s">
        <v>59</v>
      </c>
      <c r="M16" s="116">
        <v>16</v>
      </c>
      <c r="N16" s="116">
        <v>1200</v>
      </c>
    </row>
    <row r="17" spans="2:14" ht="15.75" thickBot="1" x14ac:dyDescent="0.3">
      <c r="B17" s="5" t="s">
        <v>32</v>
      </c>
      <c r="C17" s="13" t="s">
        <v>31</v>
      </c>
      <c r="D17" s="26" t="str">
        <f t="shared" si="0"/>
        <v>LatviaEstonia</v>
      </c>
      <c r="E17" s="16">
        <v>330</v>
      </c>
      <c r="F17" s="2"/>
      <c r="G17" s="2">
        <v>16</v>
      </c>
      <c r="H17" s="2" t="s">
        <v>42</v>
      </c>
      <c r="J17" s="2"/>
      <c r="K17" s="4" t="s">
        <v>60</v>
      </c>
      <c r="M17" s="116">
        <v>17</v>
      </c>
      <c r="N17" s="116">
        <v>1300</v>
      </c>
    </row>
    <row r="18" spans="2:14" ht="15.75" thickBot="1" x14ac:dyDescent="0.3">
      <c r="B18" s="5" t="s">
        <v>30</v>
      </c>
      <c r="C18" s="13" t="s">
        <v>31</v>
      </c>
      <c r="D18" s="26" t="str">
        <f t="shared" si="0"/>
        <v>LithuaniaEstonia</v>
      </c>
      <c r="E18" s="16">
        <v>330</v>
      </c>
      <c r="F18" s="2"/>
      <c r="G18" s="2">
        <v>17</v>
      </c>
      <c r="H18" s="2" t="s">
        <v>4</v>
      </c>
      <c r="J18" s="2"/>
      <c r="K18" s="4" t="s">
        <v>61</v>
      </c>
      <c r="M18" s="116">
        <v>18</v>
      </c>
      <c r="N18" s="116">
        <v>1350</v>
      </c>
    </row>
    <row r="19" spans="2:14" ht="15.75" thickBot="1" x14ac:dyDescent="0.3">
      <c r="B19" s="5" t="s">
        <v>26</v>
      </c>
      <c r="C19" s="13" t="s">
        <v>31</v>
      </c>
      <c r="D19" s="26" t="str">
        <f t="shared" si="0"/>
        <v>NorwayEstonia</v>
      </c>
      <c r="E19" s="16">
        <v>330</v>
      </c>
      <c r="F19" s="2"/>
      <c r="G19" s="2">
        <v>18</v>
      </c>
      <c r="H19" s="2" t="s">
        <v>44</v>
      </c>
      <c r="J19" s="2"/>
      <c r="K19" s="4" t="s">
        <v>62</v>
      </c>
      <c r="M19" s="116">
        <v>19</v>
      </c>
      <c r="N19" s="116">
        <v>1350</v>
      </c>
    </row>
    <row r="20" spans="2:14" ht="15.75" thickBot="1" x14ac:dyDescent="0.3">
      <c r="B20" s="5" t="s">
        <v>27</v>
      </c>
      <c r="C20" s="13" t="s">
        <v>31</v>
      </c>
      <c r="D20" s="26" t="str">
        <f t="shared" si="0"/>
        <v>SwedenEstonia</v>
      </c>
      <c r="E20" s="16">
        <v>330</v>
      </c>
      <c r="F20" s="2"/>
      <c r="G20" s="2">
        <v>19</v>
      </c>
      <c r="H20" s="2" t="s">
        <v>25</v>
      </c>
      <c r="J20" s="2"/>
      <c r="K20" s="4" t="s">
        <v>63</v>
      </c>
      <c r="M20" s="116">
        <v>20</v>
      </c>
      <c r="N20" s="116">
        <v>1350</v>
      </c>
    </row>
    <row r="21" spans="2:14" ht="15.75" thickBot="1" x14ac:dyDescent="0.3">
      <c r="B21" s="29" t="s">
        <v>31</v>
      </c>
      <c r="C21" s="30" t="s">
        <v>31</v>
      </c>
      <c r="D21" s="31" t="str">
        <f t="shared" si="0"/>
        <v>EstoniaEstonia</v>
      </c>
      <c r="E21" s="32">
        <v>0</v>
      </c>
      <c r="F21" s="2"/>
      <c r="G21" s="2">
        <v>20</v>
      </c>
      <c r="H21" s="2" t="s">
        <v>31</v>
      </c>
      <c r="J21" s="2"/>
      <c r="K21" s="4" t="s">
        <v>64</v>
      </c>
      <c r="M21" s="116">
        <v>21</v>
      </c>
      <c r="N21" s="116">
        <v>1350</v>
      </c>
    </row>
    <row r="22" spans="2:14" ht="15.75" thickBot="1" x14ac:dyDescent="0.3">
      <c r="B22" s="8" t="s">
        <v>44</v>
      </c>
      <c r="C22" s="14" t="s">
        <v>31</v>
      </c>
      <c r="D22" s="26" t="str">
        <f t="shared" si="0"/>
        <v>AalandEstonia</v>
      </c>
      <c r="E22" s="17">
        <v>330</v>
      </c>
      <c r="F22" s="2"/>
      <c r="G22" s="2">
        <v>21</v>
      </c>
      <c r="H22" s="2" t="s">
        <v>34</v>
      </c>
      <c r="J22" s="2"/>
      <c r="K22" s="4" t="s">
        <v>65</v>
      </c>
      <c r="M22" s="116">
        <v>22</v>
      </c>
      <c r="N22" s="116">
        <v>1350</v>
      </c>
    </row>
    <row r="23" spans="2:14" ht="15.75" thickBot="1" x14ac:dyDescent="0.3">
      <c r="B23" s="3" t="s">
        <v>28</v>
      </c>
      <c r="C23" s="19" t="s">
        <v>34</v>
      </c>
      <c r="D23" s="26" t="str">
        <f t="shared" si="0"/>
        <v>FinlandFaroe Islands</v>
      </c>
      <c r="E23" s="15">
        <v>660</v>
      </c>
      <c r="F23" s="2"/>
      <c r="G23" s="2">
        <v>22</v>
      </c>
      <c r="H23" s="2" t="s">
        <v>28</v>
      </c>
      <c r="J23" s="2"/>
      <c r="K23" s="4" t="s">
        <v>66</v>
      </c>
      <c r="M23" s="116">
        <v>23</v>
      </c>
      <c r="N23" s="116">
        <v>1350</v>
      </c>
    </row>
    <row r="24" spans="2:14" ht="15.75" thickBot="1" x14ac:dyDescent="0.3">
      <c r="B24" s="5" t="s">
        <v>33</v>
      </c>
      <c r="C24" s="13" t="s">
        <v>34</v>
      </c>
      <c r="D24" s="26" t="str">
        <f t="shared" si="0"/>
        <v>GreenlandFaroe Islands</v>
      </c>
      <c r="E24" s="16">
        <v>1300</v>
      </c>
      <c r="F24" s="2"/>
      <c r="G24" s="2">
        <v>23</v>
      </c>
      <c r="H24" s="2" t="s">
        <v>33</v>
      </c>
      <c r="I24" s="2" t="s">
        <v>49</v>
      </c>
      <c r="J24" s="2"/>
      <c r="K24" s="4" t="s">
        <v>67</v>
      </c>
      <c r="M24" s="116">
        <v>24</v>
      </c>
      <c r="N24" s="116">
        <v>1350</v>
      </c>
    </row>
    <row r="25" spans="2:14" ht="15.75" thickBot="1" x14ac:dyDescent="0.3">
      <c r="B25" s="5" t="s">
        <v>35</v>
      </c>
      <c r="C25" s="13" t="s">
        <v>34</v>
      </c>
      <c r="D25" s="26" t="str">
        <f t="shared" si="0"/>
        <v>IcelandFaroe Islands</v>
      </c>
      <c r="E25" s="16">
        <v>660</v>
      </c>
      <c r="F25" s="2"/>
      <c r="G25" s="2">
        <v>24</v>
      </c>
      <c r="H25" s="2" t="s">
        <v>35</v>
      </c>
      <c r="J25" s="2"/>
      <c r="K25" s="4" t="s">
        <v>68</v>
      </c>
      <c r="M25" s="116">
        <v>25</v>
      </c>
      <c r="N25" s="116">
        <v>1350</v>
      </c>
    </row>
    <row r="26" spans="2:14" ht="15.75" thickBot="1" x14ac:dyDescent="0.3">
      <c r="B26" s="5" t="s">
        <v>32</v>
      </c>
      <c r="C26" s="13" t="s">
        <v>34</v>
      </c>
      <c r="D26" s="26" t="str">
        <f t="shared" si="0"/>
        <v>LatviaFaroe Islands</v>
      </c>
      <c r="E26" s="16">
        <v>660</v>
      </c>
      <c r="F26" s="2"/>
      <c r="G26" s="2">
        <v>25</v>
      </c>
      <c r="H26" s="2" t="s">
        <v>32</v>
      </c>
      <c r="J26" s="2"/>
      <c r="K26" s="4" t="s">
        <v>69</v>
      </c>
      <c r="M26" s="116">
        <v>26</v>
      </c>
      <c r="N26" s="116">
        <v>1350</v>
      </c>
    </row>
    <row r="27" spans="2:14" ht="15.75" thickBot="1" x14ac:dyDescent="0.3">
      <c r="B27" s="5" t="s">
        <v>30</v>
      </c>
      <c r="C27" s="13" t="s">
        <v>34</v>
      </c>
      <c r="D27" s="26" t="str">
        <f t="shared" si="0"/>
        <v>LithuaniaFaroe Islands</v>
      </c>
      <c r="E27" s="16">
        <v>660</v>
      </c>
      <c r="F27" s="2"/>
      <c r="G27" s="2">
        <v>26</v>
      </c>
      <c r="H27" s="2" t="s">
        <v>30</v>
      </c>
      <c r="J27" s="2"/>
      <c r="K27" s="6"/>
      <c r="M27" s="116">
        <v>27</v>
      </c>
      <c r="N27" s="116">
        <v>1350</v>
      </c>
    </row>
    <row r="28" spans="2:14" ht="15.75" thickBot="1" x14ac:dyDescent="0.3">
      <c r="B28" s="5" t="s">
        <v>26</v>
      </c>
      <c r="C28" s="13" t="s">
        <v>34</v>
      </c>
      <c r="D28" s="26" t="str">
        <f t="shared" si="0"/>
        <v>NorwayFaroe Islands</v>
      </c>
      <c r="E28" s="16">
        <v>660</v>
      </c>
      <c r="F28" s="2"/>
      <c r="G28" s="2">
        <v>27</v>
      </c>
      <c r="H28" s="2" t="s">
        <v>26</v>
      </c>
      <c r="J28" s="2"/>
      <c r="K28" s="6"/>
      <c r="M28" s="116">
        <v>28</v>
      </c>
      <c r="N28" s="116">
        <v>1350</v>
      </c>
    </row>
    <row r="29" spans="2:14" ht="15.75" thickBot="1" x14ac:dyDescent="0.3">
      <c r="B29" s="5" t="s">
        <v>27</v>
      </c>
      <c r="C29" s="13" t="s">
        <v>34</v>
      </c>
      <c r="D29" s="26" t="str">
        <f t="shared" si="0"/>
        <v>SwedenFaroe Islands</v>
      </c>
      <c r="E29" s="16">
        <v>660</v>
      </c>
      <c r="F29" s="2"/>
      <c r="G29" s="2">
        <v>28</v>
      </c>
      <c r="H29" s="2" t="s">
        <v>27</v>
      </c>
      <c r="J29" s="2"/>
      <c r="K29" s="6"/>
      <c r="M29" s="116">
        <v>29</v>
      </c>
      <c r="N29" s="116">
        <v>1350</v>
      </c>
    </row>
    <row r="30" spans="2:14" ht="15.75" thickBot="1" x14ac:dyDescent="0.3">
      <c r="B30" s="29" t="s">
        <v>34</v>
      </c>
      <c r="C30" s="30" t="s">
        <v>34</v>
      </c>
      <c r="D30" s="31" t="str">
        <f t="shared" si="0"/>
        <v>Faroe IslandsFaroe Islands</v>
      </c>
      <c r="E30" s="32">
        <v>0</v>
      </c>
      <c r="F30" s="28"/>
      <c r="G30" s="2">
        <v>29</v>
      </c>
      <c r="J30" s="2"/>
      <c r="K30" s="6"/>
      <c r="M30" s="116">
        <v>30</v>
      </c>
      <c r="N30" s="116">
        <v>1350</v>
      </c>
    </row>
    <row r="31" spans="2:14" ht="15.75" thickBot="1" x14ac:dyDescent="0.3">
      <c r="B31" s="8" t="s">
        <v>44</v>
      </c>
      <c r="C31" s="14" t="s">
        <v>34</v>
      </c>
      <c r="D31" s="26" t="str">
        <f t="shared" si="0"/>
        <v>AalandFaroe Islands</v>
      </c>
      <c r="E31" s="17">
        <v>660</v>
      </c>
      <c r="F31" s="2"/>
      <c r="G31" s="2">
        <v>30</v>
      </c>
      <c r="J31" s="2"/>
      <c r="K31" s="6"/>
      <c r="M31"/>
      <c r="N31"/>
    </row>
    <row r="32" spans="2:14" ht="15.75" thickBot="1" x14ac:dyDescent="0.3">
      <c r="B32" s="3" t="s">
        <v>33</v>
      </c>
      <c r="C32" s="19" t="s">
        <v>28</v>
      </c>
      <c r="D32" s="26" t="str">
        <f t="shared" si="0"/>
        <v>GreenlandFinland</v>
      </c>
      <c r="E32" s="15">
        <v>1300</v>
      </c>
      <c r="F32" s="2"/>
      <c r="G32" s="2"/>
      <c r="J32" s="2"/>
      <c r="K32" s="6"/>
      <c r="M32"/>
      <c r="N32"/>
    </row>
    <row r="33" spans="2:14" ht="15.75" thickBot="1" x14ac:dyDescent="0.3">
      <c r="B33" s="5" t="s">
        <v>35</v>
      </c>
      <c r="C33" s="13" t="s">
        <v>28</v>
      </c>
      <c r="D33" s="26" t="str">
        <f t="shared" si="0"/>
        <v>IcelandFinland</v>
      </c>
      <c r="E33" s="16">
        <v>660</v>
      </c>
      <c r="F33" s="2"/>
      <c r="G33" s="2"/>
      <c r="J33" s="2"/>
      <c r="K33" s="6"/>
      <c r="M33"/>
      <c r="N33"/>
    </row>
    <row r="34" spans="2:14" ht="15.75" thickBot="1" x14ac:dyDescent="0.3">
      <c r="B34" s="5" t="s">
        <v>32</v>
      </c>
      <c r="C34" s="13" t="s">
        <v>28</v>
      </c>
      <c r="D34" s="26" t="str">
        <f t="shared" si="0"/>
        <v>LatviaFinland</v>
      </c>
      <c r="E34" s="16">
        <v>330</v>
      </c>
      <c r="F34" s="2"/>
      <c r="G34" s="2"/>
      <c r="J34" s="2"/>
      <c r="K34" s="6"/>
      <c r="M34"/>
      <c r="N34"/>
    </row>
    <row r="35" spans="2:14" ht="15.75" thickBot="1" x14ac:dyDescent="0.3">
      <c r="B35" s="5" t="s">
        <v>30</v>
      </c>
      <c r="C35" s="13" t="s">
        <v>28</v>
      </c>
      <c r="D35" s="26" t="str">
        <f t="shared" si="0"/>
        <v>LithuaniaFinland</v>
      </c>
      <c r="E35" s="16">
        <v>330</v>
      </c>
      <c r="F35" s="2"/>
      <c r="G35" s="2"/>
      <c r="J35" s="2"/>
      <c r="K35" s="6"/>
      <c r="M35"/>
      <c r="N35"/>
    </row>
    <row r="36" spans="2:14" ht="15.75" thickBot="1" x14ac:dyDescent="0.3">
      <c r="B36" s="5" t="s">
        <v>26</v>
      </c>
      <c r="C36" s="13" t="s">
        <v>28</v>
      </c>
      <c r="D36" s="26" t="str">
        <f t="shared" si="0"/>
        <v>NorwayFinland</v>
      </c>
      <c r="E36" s="16">
        <v>330</v>
      </c>
      <c r="F36" s="2"/>
      <c r="G36" s="2"/>
      <c r="J36" s="2"/>
      <c r="K36" s="6"/>
      <c r="M36"/>
      <c r="N36"/>
    </row>
    <row r="37" spans="2:14" ht="15.75" thickBot="1" x14ac:dyDescent="0.3">
      <c r="B37" s="5" t="s">
        <v>27</v>
      </c>
      <c r="C37" s="13" t="s">
        <v>28</v>
      </c>
      <c r="D37" s="26" t="str">
        <f t="shared" si="0"/>
        <v>SwedenFinland</v>
      </c>
      <c r="E37" s="16">
        <v>330</v>
      </c>
      <c r="F37" s="2"/>
      <c r="G37" s="2"/>
      <c r="J37" s="2"/>
      <c r="K37" s="6"/>
      <c r="M37"/>
      <c r="N37"/>
    </row>
    <row r="38" spans="2:14" ht="15.75" thickBot="1" x14ac:dyDescent="0.3">
      <c r="B38" s="29" t="s">
        <v>28</v>
      </c>
      <c r="C38" s="30" t="s">
        <v>28</v>
      </c>
      <c r="D38" s="31" t="str">
        <f t="shared" si="0"/>
        <v>FinlandFinland</v>
      </c>
      <c r="E38" s="32">
        <v>0</v>
      </c>
      <c r="F38" s="2"/>
      <c r="G38" s="2"/>
      <c r="J38" s="2"/>
      <c r="K38" s="6"/>
      <c r="M38"/>
      <c r="N38"/>
    </row>
    <row r="39" spans="2:14" ht="15.75" thickBot="1" x14ac:dyDescent="0.3">
      <c r="B39" s="8" t="s">
        <v>44</v>
      </c>
      <c r="C39" s="14" t="s">
        <v>28</v>
      </c>
      <c r="D39" s="26" t="str">
        <f t="shared" si="0"/>
        <v>AalandFinland</v>
      </c>
      <c r="E39" s="17">
        <v>330</v>
      </c>
      <c r="F39" s="2"/>
      <c r="G39" s="2"/>
      <c r="J39" s="2"/>
      <c r="K39" s="6"/>
      <c r="M39"/>
      <c r="N39"/>
    </row>
    <row r="40" spans="2:14" ht="15.75" thickBot="1" x14ac:dyDescent="0.3">
      <c r="B40" s="3" t="s">
        <v>35</v>
      </c>
      <c r="C40" s="19" t="s">
        <v>33</v>
      </c>
      <c r="D40" s="26" t="str">
        <f t="shared" si="0"/>
        <v>IcelandGreenland</v>
      </c>
      <c r="E40" s="15">
        <v>1300</v>
      </c>
      <c r="F40" s="2"/>
      <c r="G40" s="2"/>
      <c r="J40" s="2"/>
      <c r="K40" s="6"/>
      <c r="M40"/>
      <c r="N40"/>
    </row>
    <row r="41" spans="2:14" ht="15.75" thickBot="1" x14ac:dyDescent="0.3">
      <c r="B41" s="5" t="s">
        <v>32</v>
      </c>
      <c r="C41" s="13" t="s">
        <v>33</v>
      </c>
      <c r="D41" s="26" t="str">
        <f t="shared" si="0"/>
        <v>LatviaGreenland</v>
      </c>
      <c r="E41" s="16">
        <v>1300</v>
      </c>
      <c r="F41" s="2"/>
      <c r="G41" s="2"/>
      <c r="J41" s="2"/>
      <c r="K41" s="6"/>
      <c r="M41"/>
      <c r="N41"/>
    </row>
    <row r="42" spans="2:14" ht="15.75" thickBot="1" x14ac:dyDescent="0.3">
      <c r="B42" s="5" t="s">
        <v>30</v>
      </c>
      <c r="C42" s="13" t="s">
        <v>33</v>
      </c>
      <c r="D42" s="26" t="str">
        <f t="shared" si="0"/>
        <v>LithuaniaGreenland</v>
      </c>
      <c r="E42" s="16">
        <v>1300</v>
      </c>
      <c r="F42" s="2"/>
      <c r="G42" s="2"/>
      <c r="J42" s="2"/>
      <c r="K42" s="6"/>
      <c r="M42"/>
      <c r="N42"/>
    </row>
    <row r="43" spans="2:14" ht="15.75" thickBot="1" x14ac:dyDescent="0.3">
      <c r="B43" s="5" t="s">
        <v>26</v>
      </c>
      <c r="C43" s="13" t="s">
        <v>33</v>
      </c>
      <c r="D43" s="26" t="str">
        <f t="shared" si="0"/>
        <v>NorwayGreenland</v>
      </c>
      <c r="E43" s="16">
        <v>1300</v>
      </c>
      <c r="F43" s="2"/>
      <c r="G43" s="2"/>
      <c r="J43" s="2"/>
      <c r="K43" s="6"/>
      <c r="M43"/>
      <c r="N43"/>
    </row>
    <row r="44" spans="2:14" ht="15.75" thickBot="1" x14ac:dyDescent="0.3">
      <c r="B44" s="5" t="s">
        <v>27</v>
      </c>
      <c r="C44" s="13" t="s">
        <v>33</v>
      </c>
      <c r="D44" s="26" t="str">
        <f t="shared" si="0"/>
        <v>SwedenGreenland</v>
      </c>
      <c r="E44" s="16">
        <v>1300</v>
      </c>
      <c r="F44" s="2"/>
      <c r="G44" s="2"/>
      <c r="J44" s="2"/>
      <c r="K44" s="6"/>
      <c r="M44"/>
      <c r="N44"/>
    </row>
    <row r="45" spans="2:14" ht="15.75" thickBot="1" x14ac:dyDescent="0.3">
      <c r="B45" s="29" t="s">
        <v>33</v>
      </c>
      <c r="C45" s="30" t="s">
        <v>33</v>
      </c>
      <c r="D45" s="31" t="str">
        <f t="shared" si="0"/>
        <v>GreenlandGreenland</v>
      </c>
      <c r="E45" s="32">
        <v>0</v>
      </c>
      <c r="F45" s="2"/>
      <c r="G45" s="2"/>
      <c r="J45" s="2"/>
      <c r="K45" s="6"/>
      <c r="M45"/>
      <c r="N45"/>
    </row>
    <row r="46" spans="2:14" ht="15.75" thickBot="1" x14ac:dyDescent="0.3">
      <c r="B46" s="8" t="s">
        <v>44</v>
      </c>
      <c r="C46" s="14" t="s">
        <v>33</v>
      </c>
      <c r="D46" s="26" t="str">
        <f t="shared" si="0"/>
        <v>AalandGreenland</v>
      </c>
      <c r="E46" s="17">
        <v>1300</v>
      </c>
      <c r="F46" s="2"/>
      <c r="G46" s="2"/>
      <c r="J46" s="2"/>
      <c r="K46" s="6"/>
      <c r="M46"/>
      <c r="N46"/>
    </row>
    <row r="47" spans="2:14" ht="15.75" thickBot="1" x14ac:dyDescent="0.3">
      <c r="B47" s="3" t="s">
        <v>32</v>
      </c>
      <c r="C47" s="19" t="s">
        <v>35</v>
      </c>
      <c r="D47" s="26" t="str">
        <f t="shared" si="0"/>
        <v>LatviaIceland</v>
      </c>
      <c r="E47" s="15">
        <v>660</v>
      </c>
      <c r="F47" s="2"/>
      <c r="G47" s="2"/>
      <c r="J47" s="2"/>
      <c r="K47" s="6"/>
      <c r="M47"/>
      <c r="N47"/>
    </row>
    <row r="48" spans="2:14" ht="15.75" thickBot="1" x14ac:dyDescent="0.3">
      <c r="B48" s="5" t="s">
        <v>30</v>
      </c>
      <c r="C48" s="13" t="s">
        <v>35</v>
      </c>
      <c r="D48" s="26" t="str">
        <f t="shared" si="0"/>
        <v>LithuaniaIceland</v>
      </c>
      <c r="E48" s="16">
        <v>660</v>
      </c>
      <c r="F48" s="2"/>
      <c r="G48" s="2"/>
      <c r="J48" s="2"/>
      <c r="K48" s="6"/>
      <c r="M48"/>
      <c r="N48"/>
    </row>
    <row r="49" spans="2:14" ht="15.75" thickBot="1" x14ac:dyDescent="0.3">
      <c r="B49" s="5" t="s">
        <v>26</v>
      </c>
      <c r="C49" s="13" t="s">
        <v>35</v>
      </c>
      <c r="D49" s="26" t="str">
        <f t="shared" si="0"/>
        <v>NorwayIceland</v>
      </c>
      <c r="E49" s="16">
        <v>660</v>
      </c>
      <c r="F49" s="2"/>
      <c r="G49" s="2"/>
      <c r="J49" s="2"/>
      <c r="K49" s="6"/>
      <c r="M49"/>
      <c r="N49"/>
    </row>
    <row r="50" spans="2:14" ht="15.75" thickBot="1" x14ac:dyDescent="0.3">
      <c r="B50" s="5" t="s">
        <v>27</v>
      </c>
      <c r="C50" s="13" t="s">
        <v>35</v>
      </c>
      <c r="D50" s="26" t="str">
        <f t="shared" si="0"/>
        <v>SwedenIceland</v>
      </c>
      <c r="E50" s="16">
        <v>660</v>
      </c>
      <c r="F50" s="2"/>
      <c r="G50" s="2"/>
      <c r="J50" s="2"/>
      <c r="K50" s="6"/>
      <c r="M50"/>
      <c r="N50"/>
    </row>
    <row r="51" spans="2:14" ht="15.75" thickBot="1" x14ac:dyDescent="0.3">
      <c r="B51" s="29" t="s">
        <v>35</v>
      </c>
      <c r="C51" s="30" t="s">
        <v>35</v>
      </c>
      <c r="D51" s="31" t="str">
        <f t="shared" si="0"/>
        <v>IcelandIceland</v>
      </c>
      <c r="E51" s="32">
        <v>0</v>
      </c>
      <c r="F51" s="2"/>
      <c r="G51" s="2"/>
      <c r="J51" s="2"/>
      <c r="K51" s="6"/>
      <c r="M51"/>
      <c r="N51"/>
    </row>
    <row r="52" spans="2:14" ht="15.75" thickBot="1" x14ac:dyDescent="0.3">
      <c r="B52" s="8" t="s">
        <v>44</v>
      </c>
      <c r="C52" s="14" t="s">
        <v>35</v>
      </c>
      <c r="D52" s="26" t="str">
        <f t="shared" si="0"/>
        <v>AalandIceland</v>
      </c>
      <c r="E52" s="17">
        <v>660</v>
      </c>
      <c r="F52" s="2"/>
      <c r="G52" s="2"/>
      <c r="J52" s="2"/>
      <c r="K52" s="6"/>
      <c r="M52"/>
      <c r="N52"/>
    </row>
    <row r="53" spans="2:14" ht="15.75" thickBot="1" x14ac:dyDescent="0.3">
      <c r="B53" s="3" t="s">
        <v>30</v>
      </c>
      <c r="C53" s="19" t="s">
        <v>32</v>
      </c>
      <c r="D53" s="26" t="str">
        <f t="shared" si="0"/>
        <v>LithuaniaLatvia</v>
      </c>
      <c r="E53" s="15">
        <v>330</v>
      </c>
      <c r="F53" s="2"/>
      <c r="G53" s="2"/>
      <c r="J53" s="2"/>
      <c r="K53" s="6"/>
      <c r="M53"/>
      <c r="N53"/>
    </row>
    <row r="54" spans="2:14" ht="15.75" thickBot="1" x14ac:dyDescent="0.3">
      <c r="B54" s="5" t="s">
        <v>26</v>
      </c>
      <c r="C54" s="13" t="s">
        <v>32</v>
      </c>
      <c r="D54" s="26" t="str">
        <f t="shared" si="0"/>
        <v>NorwayLatvia</v>
      </c>
      <c r="E54" s="16">
        <v>330</v>
      </c>
      <c r="F54" s="2"/>
      <c r="G54" s="2"/>
      <c r="J54" s="2"/>
      <c r="K54" s="6"/>
      <c r="M54"/>
      <c r="N54"/>
    </row>
    <row r="55" spans="2:14" ht="15.75" thickBot="1" x14ac:dyDescent="0.3">
      <c r="B55" s="5" t="s">
        <v>27</v>
      </c>
      <c r="C55" s="13" t="s">
        <v>32</v>
      </c>
      <c r="D55" s="26" t="str">
        <f t="shared" si="0"/>
        <v>SwedenLatvia</v>
      </c>
      <c r="E55" s="16">
        <v>330</v>
      </c>
      <c r="F55" s="2"/>
      <c r="G55" s="2"/>
      <c r="J55" s="2"/>
      <c r="K55" s="6"/>
      <c r="M55"/>
      <c r="N55"/>
    </row>
    <row r="56" spans="2:14" ht="15.75" thickBot="1" x14ac:dyDescent="0.3">
      <c r="B56" s="29" t="s">
        <v>32</v>
      </c>
      <c r="C56" s="30" t="s">
        <v>32</v>
      </c>
      <c r="D56" s="31" t="str">
        <f t="shared" si="0"/>
        <v>LatviaLatvia</v>
      </c>
      <c r="E56" s="32">
        <v>0</v>
      </c>
      <c r="F56" s="2"/>
      <c r="G56" s="2"/>
      <c r="J56" s="2"/>
      <c r="K56" s="6"/>
      <c r="M56"/>
      <c r="N56"/>
    </row>
    <row r="57" spans="2:14" ht="15.75" thickBot="1" x14ac:dyDescent="0.3">
      <c r="B57" s="8" t="s">
        <v>44</v>
      </c>
      <c r="C57" s="14" t="s">
        <v>32</v>
      </c>
      <c r="D57" s="26" t="str">
        <f t="shared" si="0"/>
        <v>AalandLatvia</v>
      </c>
      <c r="E57" s="17">
        <v>330</v>
      </c>
      <c r="G57" s="7"/>
      <c r="I57" s="6"/>
      <c r="J57"/>
      <c r="K57"/>
      <c r="L57"/>
      <c r="M57"/>
      <c r="N57"/>
    </row>
    <row r="58" spans="2:14" ht="15.75" thickBot="1" x14ac:dyDescent="0.3">
      <c r="B58" s="3" t="s">
        <v>26</v>
      </c>
      <c r="C58" s="19" t="s">
        <v>30</v>
      </c>
      <c r="D58" s="26" t="str">
        <f t="shared" si="0"/>
        <v>NorwayLithuania</v>
      </c>
      <c r="E58" s="15">
        <v>330</v>
      </c>
      <c r="G58" s="7"/>
      <c r="I58" s="6"/>
      <c r="J58"/>
      <c r="K58"/>
      <c r="L58"/>
      <c r="M58"/>
      <c r="N58"/>
    </row>
    <row r="59" spans="2:14" ht="15.75" thickBot="1" x14ac:dyDescent="0.3">
      <c r="B59" s="5" t="s">
        <v>27</v>
      </c>
      <c r="C59" s="13" t="s">
        <v>30</v>
      </c>
      <c r="D59" s="26" t="str">
        <f t="shared" si="0"/>
        <v>SwedenLithuania</v>
      </c>
      <c r="E59" s="16">
        <v>330</v>
      </c>
      <c r="G59" s="7"/>
      <c r="I59" s="6"/>
      <c r="J59"/>
      <c r="K59"/>
      <c r="L59"/>
      <c r="M59"/>
      <c r="N59"/>
    </row>
    <row r="60" spans="2:14" ht="15.75" thickBot="1" x14ac:dyDescent="0.3">
      <c r="B60" s="29" t="s">
        <v>30</v>
      </c>
      <c r="C60" s="30" t="s">
        <v>30</v>
      </c>
      <c r="D60" s="31" t="str">
        <f t="shared" si="0"/>
        <v>LithuaniaLithuania</v>
      </c>
      <c r="E60" s="32">
        <v>0</v>
      </c>
      <c r="G60" s="7"/>
      <c r="I60" s="6"/>
      <c r="J60"/>
      <c r="K60"/>
      <c r="L60"/>
      <c r="M60"/>
      <c r="N60"/>
    </row>
    <row r="61" spans="2:14" ht="15.75" thickBot="1" x14ac:dyDescent="0.3">
      <c r="B61" s="8" t="s">
        <v>44</v>
      </c>
      <c r="C61" s="14" t="s">
        <v>30</v>
      </c>
      <c r="D61" s="26" t="str">
        <f t="shared" si="0"/>
        <v>AalandLithuania</v>
      </c>
      <c r="E61" s="17">
        <v>330</v>
      </c>
      <c r="G61" s="7"/>
      <c r="I61" s="6"/>
      <c r="J61"/>
      <c r="K61"/>
      <c r="L61"/>
      <c r="M61"/>
      <c r="N61"/>
    </row>
    <row r="62" spans="2:14" ht="15.75" thickBot="1" x14ac:dyDescent="0.3">
      <c r="B62" s="3" t="s">
        <v>27</v>
      </c>
      <c r="C62" s="19" t="s">
        <v>26</v>
      </c>
      <c r="D62" s="26" t="str">
        <f t="shared" si="0"/>
        <v>SwedenNorway</v>
      </c>
      <c r="E62" s="15">
        <v>330</v>
      </c>
      <c r="G62" s="7"/>
      <c r="I62" s="6"/>
      <c r="J62"/>
      <c r="K62"/>
      <c r="L62"/>
      <c r="M62"/>
      <c r="N62"/>
    </row>
    <row r="63" spans="2:14" ht="15.75" thickBot="1" x14ac:dyDescent="0.3">
      <c r="B63" s="33" t="s">
        <v>26</v>
      </c>
      <c r="C63" s="34" t="s">
        <v>26</v>
      </c>
      <c r="D63" s="31" t="str">
        <f t="shared" si="0"/>
        <v>NorwayNorway</v>
      </c>
      <c r="E63" s="35">
        <v>0</v>
      </c>
      <c r="G63" s="7"/>
      <c r="I63" s="6"/>
      <c r="J63"/>
      <c r="K63"/>
      <c r="L63"/>
      <c r="M63"/>
      <c r="N63"/>
    </row>
    <row r="64" spans="2:14" ht="15.75" thickBot="1" x14ac:dyDescent="0.3">
      <c r="B64" s="8" t="s">
        <v>44</v>
      </c>
      <c r="C64" s="14" t="s">
        <v>26</v>
      </c>
      <c r="D64" s="26" t="str">
        <f t="shared" si="0"/>
        <v>AalandNorway</v>
      </c>
      <c r="E64" s="17">
        <v>330</v>
      </c>
      <c r="G64" s="7"/>
      <c r="I64" s="6"/>
      <c r="J64"/>
      <c r="K64"/>
      <c r="L64"/>
      <c r="M64"/>
      <c r="N64"/>
    </row>
    <row r="65" spans="2:14" ht="15.75" thickBot="1" x14ac:dyDescent="0.3">
      <c r="B65" s="36" t="s">
        <v>27</v>
      </c>
      <c r="C65" s="37" t="s">
        <v>27</v>
      </c>
      <c r="D65" s="31" t="str">
        <f t="shared" si="0"/>
        <v>SwedenSweden</v>
      </c>
      <c r="E65" s="38">
        <v>0</v>
      </c>
      <c r="G65" s="7"/>
      <c r="I65" s="6"/>
      <c r="J65"/>
      <c r="K65"/>
      <c r="L65"/>
      <c r="M65"/>
      <c r="N65"/>
    </row>
    <row r="66" spans="2:14" ht="15.75" thickBot="1" x14ac:dyDescent="0.3">
      <c r="B66" s="20" t="s">
        <v>44</v>
      </c>
      <c r="C66" s="21" t="s">
        <v>27</v>
      </c>
      <c r="D66" s="26" t="str">
        <f t="shared" si="0"/>
        <v>AalandSweden</v>
      </c>
      <c r="E66" s="22">
        <v>330</v>
      </c>
      <c r="G66" s="7"/>
      <c r="I66" s="6"/>
      <c r="J66"/>
      <c r="K66"/>
      <c r="L66"/>
      <c r="M66"/>
      <c r="N66"/>
    </row>
    <row r="67" spans="2:14" ht="15.75" thickBot="1" x14ac:dyDescent="0.3">
      <c r="B67" s="23" t="s">
        <v>10</v>
      </c>
      <c r="C67" s="24" t="s">
        <v>39</v>
      </c>
      <c r="D67" s="26" t="str">
        <f t="shared" si="0"/>
        <v>From To</v>
      </c>
      <c r="E67" s="18" t="s">
        <v>40</v>
      </c>
      <c r="G67" s="7"/>
      <c r="I67" s="6"/>
      <c r="J67"/>
      <c r="K67"/>
      <c r="L67"/>
      <c r="M67"/>
      <c r="N67"/>
    </row>
    <row r="68" spans="2:14" ht="15.75" thickBot="1" x14ac:dyDescent="0.3">
      <c r="B68" s="3" t="s">
        <v>25</v>
      </c>
      <c r="C68" s="19" t="s">
        <v>31</v>
      </c>
      <c r="D68" s="26" t="str">
        <f t="shared" si="0"/>
        <v>DenmarkEstonia</v>
      </c>
      <c r="E68" s="15">
        <v>330</v>
      </c>
      <c r="G68" s="7"/>
      <c r="I68" s="6"/>
      <c r="J68"/>
      <c r="K68"/>
      <c r="L68"/>
      <c r="M68"/>
      <c r="N68"/>
    </row>
    <row r="69" spans="2:14" ht="15.75" thickBot="1" x14ac:dyDescent="0.3">
      <c r="B69" s="5" t="s">
        <v>25</v>
      </c>
      <c r="C69" s="13" t="s">
        <v>34</v>
      </c>
      <c r="D69" s="26" t="str">
        <f t="shared" si="0"/>
        <v>DenmarkFaroe Islands</v>
      </c>
      <c r="E69" s="16">
        <v>660</v>
      </c>
      <c r="G69" s="7"/>
      <c r="I69" s="6"/>
      <c r="J69"/>
      <c r="K69"/>
      <c r="L69"/>
      <c r="M69"/>
      <c r="N69"/>
    </row>
    <row r="70" spans="2:14" ht="15.75" thickBot="1" x14ac:dyDescent="0.3">
      <c r="B70" s="5" t="s">
        <v>25</v>
      </c>
      <c r="C70" s="13" t="s">
        <v>28</v>
      </c>
      <c r="D70" s="26" t="str">
        <f t="shared" si="0"/>
        <v>DenmarkFinland</v>
      </c>
      <c r="E70" s="16">
        <v>330</v>
      </c>
      <c r="G70" s="7"/>
      <c r="I70" s="6"/>
      <c r="J70"/>
      <c r="K70"/>
      <c r="L70"/>
      <c r="M70"/>
      <c r="N70"/>
    </row>
    <row r="71" spans="2:14" ht="15.75" thickBot="1" x14ac:dyDescent="0.3">
      <c r="B71" s="5" t="s">
        <v>25</v>
      </c>
      <c r="C71" s="13" t="s">
        <v>33</v>
      </c>
      <c r="D71" s="26" t="str">
        <f t="shared" si="0"/>
        <v>DenmarkGreenland</v>
      </c>
      <c r="E71" s="16">
        <v>1300</v>
      </c>
      <c r="G71" s="7"/>
      <c r="I71" s="6"/>
      <c r="J71"/>
      <c r="K71"/>
      <c r="L71"/>
      <c r="M71"/>
      <c r="N71"/>
    </row>
    <row r="72" spans="2:14" ht="15.75" thickBot="1" x14ac:dyDescent="0.3">
      <c r="B72" s="5" t="s">
        <v>25</v>
      </c>
      <c r="C72" s="13" t="s">
        <v>35</v>
      </c>
      <c r="D72" s="26" t="str">
        <f t="shared" si="0"/>
        <v>DenmarkIceland</v>
      </c>
      <c r="E72" s="16">
        <v>660</v>
      </c>
      <c r="G72" s="7"/>
      <c r="I72" s="6"/>
      <c r="J72"/>
      <c r="K72"/>
      <c r="L72"/>
      <c r="M72"/>
      <c r="N72"/>
    </row>
    <row r="73" spans="2:14" ht="15.75" thickBot="1" x14ac:dyDescent="0.3">
      <c r="B73" s="5" t="s">
        <v>25</v>
      </c>
      <c r="C73" s="13" t="s">
        <v>32</v>
      </c>
      <c r="D73" s="26" t="str">
        <f t="shared" si="0"/>
        <v>DenmarkLatvia</v>
      </c>
      <c r="E73" s="16">
        <v>330</v>
      </c>
      <c r="G73" s="7"/>
      <c r="I73" s="6"/>
      <c r="J73"/>
      <c r="K73"/>
      <c r="L73"/>
      <c r="M73"/>
      <c r="N73"/>
    </row>
    <row r="74" spans="2:14" ht="15.75" thickBot="1" x14ac:dyDescent="0.3">
      <c r="B74" s="5" t="s">
        <v>25</v>
      </c>
      <c r="C74" s="13" t="s">
        <v>30</v>
      </c>
      <c r="D74" s="26" t="str">
        <f t="shared" si="0"/>
        <v>DenmarkLithuania</v>
      </c>
      <c r="E74" s="16">
        <v>330</v>
      </c>
      <c r="G74" s="7"/>
      <c r="I74" s="6"/>
      <c r="J74"/>
      <c r="K74"/>
      <c r="L74"/>
      <c r="M74"/>
      <c r="N74"/>
    </row>
    <row r="75" spans="2:14" ht="15.75" thickBot="1" x14ac:dyDescent="0.3">
      <c r="B75" s="5" t="s">
        <v>25</v>
      </c>
      <c r="C75" s="13" t="s">
        <v>26</v>
      </c>
      <c r="D75" s="26" t="str">
        <f t="shared" si="0"/>
        <v>DenmarkNorway</v>
      </c>
      <c r="E75" s="16">
        <v>330</v>
      </c>
      <c r="G75" s="7"/>
      <c r="I75" s="6"/>
      <c r="J75"/>
      <c r="K75"/>
      <c r="L75"/>
      <c r="M75"/>
      <c r="N75"/>
    </row>
    <row r="76" spans="2:14" ht="15.75" thickBot="1" x14ac:dyDescent="0.3">
      <c r="B76" s="5" t="s">
        <v>25</v>
      </c>
      <c r="C76" s="13" t="s">
        <v>27</v>
      </c>
      <c r="D76" s="26" t="str">
        <f t="shared" si="0"/>
        <v>DenmarkSweden</v>
      </c>
      <c r="E76" s="16">
        <v>330</v>
      </c>
      <c r="G76" s="7"/>
      <c r="I76" s="6"/>
      <c r="J76"/>
      <c r="K76"/>
      <c r="L76"/>
      <c r="M76"/>
      <c r="N76"/>
    </row>
    <row r="77" spans="2:14" ht="15.75" thickBot="1" x14ac:dyDescent="0.3">
      <c r="B77" s="8" t="s">
        <v>25</v>
      </c>
      <c r="C77" s="14" t="s">
        <v>44</v>
      </c>
      <c r="D77" s="26" t="str">
        <f t="shared" ref="D77:D122" si="1">B77&amp;C77</f>
        <v>DenmarkAaland</v>
      </c>
      <c r="E77" s="17">
        <v>330</v>
      </c>
      <c r="G77" s="7"/>
      <c r="I77" s="6"/>
      <c r="J77"/>
      <c r="K77"/>
      <c r="L77"/>
      <c r="M77"/>
      <c r="N77"/>
    </row>
    <row r="78" spans="2:14" ht="15.75" thickBot="1" x14ac:dyDescent="0.3">
      <c r="B78" s="3" t="s">
        <v>31</v>
      </c>
      <c r="C78" s="19" t="s">
        <v>34</v>
      </c>
      <c r="D78" s="26" t="str">
        <f t="shared" si="1"/>
        <v>EstoniaFaroe Islands</v>
      </c>
      <c r="E78" s="15">
        <v>660</v>
      </c>
      <c r="G78" s="7"/>
      <c r="I78" s="6"/>
      <c r="J78"/>
      <c r="K78"/>
      <c r="L78"/>
      <c r="M78"/>
      <c r="N78"/>
    </row>
    <row r="79" spans="2:14" ht="15.75" thickBot="1" x14ac:dyDescent="0.3">
      <c r="B79" s="5" t="s">
        <v>31</v>
      </c>
      <c r="C79" s="13" t="s">
        <v>28</v>
      </c>
      <c r="D79" s="26" t="str">
        <f t="shared" si="1"/>
        <v>EstoniaFinland</v>
      </c>
      <c r="E79" s="16">
        <v>330</v>
      </c>
      <c r="G79" s="7"/>
      <c r="I79" s="6"/>
      <c r="J79"/>
      <c r="K79"/>
      <c r="L79"/>
      <c r="M79"/>
      <c r="N79"/>
    </row>
    <row r="80" spans="2:14" ht="15.75" thickBot="1" x14ac:dyDescent="0.3">
      <c r="B80" s="5" t="s">
        <v>31</v>
      </c>
      <c r="C80" s="13" t="s">
        <v>33</v>
      </c>
      <c r="D80" s="26" t="str">
        <f t="shared" si="1"/>
        <v>EstoniaGreenland</v>
      </c>
      <c r="E80" s="16">
        <v>1300</v>
      </c>
      <c r="G80" s="7"/>
      <c r="I80" s="6"/>
      <c r="J80"/>
      <c r="K80"/>
      <c r="L80"/>
      <c r="M80"/>
      <c r="N80"/>
    </row>
    <row r="81" spans="2:14" ht="15.75" thickBot="1" x14ac:dyDescent="0.3">
      <c r="B81" s="5" t="s">
        <v>31</v>
      </c>
      <c r="C81" s="13" t="s">
        <v>35</v>
      </c>
      <c r="D81" s="26" t="str">
        <f t="shared" si="1"/>
        <v>EstoniaIceland</v>
      </c>
      <c r="E81" s="16">
        <v>660</v>
      </c>
      <c r="G81" s="7"/>
      <c r="I81" s="6"/>
      <c r="J81"/>
      <c r="K81"/>
      <c r="L81"/>
      <c r="M81"/>
      <c r="N81"/>
    </row>
    <row r="82" spans="2:14" ht="15.75" thickBot="1" x14ac:dyDescent="0.3">
      <c r="B82" s="5" t="s">
        <v>31</v>
      </c>
      <c r="C82" s="13" t="s">
        <v>32</v>
      </c>
      <c r="D82" s="26" t="str">
        <f t="shared" si="1"/>
        <v>EstoniaLatvia</v>
      </c>
      <c r="E82" s="16">
        <v>330</v>
      </c>
      <c r="G82" s="7"/>
      <c r="I82" s="6"/>
      <c r="J82"/>
      <c r="K82"/>
      <c r="L82"/>
      <c r="M82"/>
      <c r="N82"/>
    </row>
    <row r="83" spans="2:14" ht="15.75" thickBot="1" x14ac:dyDescent="0.3">
      <c r="B83" s="5" t="s">
        <v>31</v>
      </c>
      <c r="C83" s="13" t="s">
        <v>30</v>
      </c>
      <c r="D83" s="26" t="str">
        <f t="shared" si="1"/>
        <v>EstoniaLithuania</v>
      </c>
      <c r="E83" s="16">
        <v>330</v>
      </c>
      <c r="G83" s="7"/>
      <c r="I83" s="6"/>
      <c r="J83"/>
      <c r="K83"/>
      <c r="L83"/>
      <c r="M83"/>
      <c r="N83"/>
    </row>
    <row r="84" spans="2:14" ht="15.75" thickBot="1" x14ac:dyDescent="0.3">
      <c r="B84" s="5" t="s">
        <v>31</v>
      </c>
      <c r="C84" s="13" t="s">
        <v>26</v>
      </c>
      <c r="D84" s="26" t="str">
        <f t="shared" si="1"/>
        <v>EstoniaNorway</v>
      </c>
      <c r="E84" s="16">
        <v>330</v>
      </c>
      <c r="G84" s="7"/>
      <c r="I84" s="6"/>
      <c r="J84"/>
      <c r="K84"/>
      <c r="L84"/>
      <c r="M84"/>
      <c r="N84"/>
    </row>
    <row r="85" spans="2:14" ht="15.75" thickBot="1" x14ac:dyDescent="0.3">
      <c r="B85" s="5" t="s">
        <v>31</v>
      </c>
      <c r="C85" s="13" t="s">
        <v>27</v>
      </c>
      <c r="D85" s="26" t="str">
        <f t="shared" si="1"/>
        <v>EstoniaSweden</v>
      </c>
      <c r="E85" s="16">
        <v>330</v>
      </c>
      <c r="G85" s="7"/>
      <c r="I85" s="6"/>
      <c r="J85"/>
      <c r="K85"/>
      <c r="L85"/>
      <c r="M85"/>
      <c r="N85"/>
    </row>
    <row r="86" spans="2:14" ht="15.75" thickBot="1" x14ac:dyDescent="0.3">
      <c r="B86" s="8" t="s">
        <v>31</v>
      </c>
      <c r="C86" s="14" t="s">
        <v>44</v>
      </c>
      <c r="D86" s="26" t="str">
        <f t="shared" si="1"/>
        <v>EstoniaAaland</v>
      </c>
      <c r="E86" s="17">
        <v>330</v>
      </c>
      <c r="G86" s="7"/>
      <c r="I86" s="6"/>
      <c r="J86"/>
      <c r="K86"/>
      <c r="L86"/>
      <c r="M86"/>
      <c r="N86"/>
    </row>
    <row r="87" spans="2:14" ht="15.75" thickBot="1" x14ac:dyDescent="0.3">
      <c r="B87" s="3" t="s">
        <v>34</v>
      </c>
      <c r="C87" s="19" t="s">
        <v>28</v>
      </c>
      <c r="D87" s="26" t="str">
        <f t="shared" si="1"/>
        <v>Faroe IslandsFinland</v>
      </c>
      <c r="E87" s="15">
        <v>660</v>
      </c>
      <c r="G87" s="7"/>
      <c r="I87" s="6"/>
      <c r="J87"/>
      <c r="K87"/>
      <c r="L87"/>
      <c r="M87"/>
      <c r="N87"/>
    </row>
    <row r="88" spans="2:14" ht="15.75" thickBot="1" x14ac:dyDescent="0.3">
      <c r="B88" s="5" t="s">
        <v>34</v>
      </c>
      <c r="C88" s="13" t="s">
        <v>33</v>
      </c>
      <c r="D88" s="26" t="str">
        <f t="shared" si="1"/>
        <v>Faroe IslandsGreenland</v>
      </c>
      <c r="E88" s="16">
        <v>1300</v>
      </c>
      <c r="G88" s="7"/>
      <c r="I88" s="6"/>
      <c r="J88"/>
      <c r="K88"/>
      <c r="L88"/>
      <c r="M88"/>
      <c r="N88"/>
    </row>
    <row r="89" spans="2:14" ht="15.75" thickBot="1" x14ac:dyDescent="0.3">
      <c r="B89" s="5" t="s">
        <v>34</v>
      </c>
      <c r="C89" s="13" t="s">
        <v>35</v>
      </c>
      <c r="D89" s="26" t="str">
        <f t="shared" si="1"/>
        <v>Faroe IslandsIceland</v>
      </c>
      <c r="E89" s="16">
        <v>660</v>
      </c>
      <c r="G89" s="7"/>
      <c r="I89" s="6"/>
      <c r="J89"/>
      <c r="K89"/>
      <c r="L89"/>
      <c r="M89"/>
      <c r="N89"/>
    </row>
    <row r="90" spans="2:14" ht="15.75" thickBot="1" x14ac:dyDescent="0.3">
      <c r="B90" s="5" t="s">
        <v>34</v>
      </c>
      <c r="C90" s="13" t="s">
        <v>32</v>
      </c>
      <c r="D90" s="26" t="str">
        <f t="shared" si="1"/>
        <v>Faroe IslandsLatvia</v>
      </c>
      <c r="E90" s="16">
        <v>660</v>
      </c>
      <c r="G90" s="7"/>
      <c r="I90" s="6"/>
      <c r="J90"/>
      <c r="K90"/>
      <c r="L90"/>
      <c r="M90"/>
      <c r="N90"/>
    </row>
    <row r="91" spans="2:14" ht="15.75" thickBot="1" x14ac:dyDescent="0.3">
      <c r="B91" s="5" t="s">
        <v>34</v>
      </c>
      <c r="C91" s="13" t="s">
        <v>30</v>
      </c>
      <c r="D91" s="26" t="str">
        <f t="shared" si="1"/>
        <v>Faroe IslandsLithuania</v>
      </c>
      <c r="E91" s="16">
        <v>660</v>
      </c>
      <c r="G91" s="7"/>
      <c r="I91" s="6"/>
      <c r="J91"/>
      <c r="K91"/>
      <c r="L91"/>
      <c r="M91"/>
      <c r="N91"/>
    </row>
    <row r="92" spans="2:14" ht="15.75" thickBot="1" x14ac:dyDescent="0.3">
      <c r="B92" s="5" t="s">
        <v>34</v>
      </c>
      <c r="C92" s="13" t="s">
        <v>26</v>
      </c>
      <c r="D92" s="26" t="str">
        <f t="shared" si="1"/>
        <v>Faroe IslandsNorway</v>
      </c>
      <c r="E92" s="16">
        <v>660</v>
      </c>
      <c r="G92" s="7"/>
      <c r="I92" s="6"/>
      <c r="J92"/>
      <c r="K92"/>
      <c r="L92"/>
      <c r="M92"/>
      <c r="N92"/>
    </row>
    <row r="93" spans="2:14" ht="15.75" thickBot="1" x14ac:dyDescent="0.3">
      <c r="B93" s="5" t="s">
        <v>34</v>
      </c>
      <c r="C93" s="13" t="s">
        <v>27</v>
      </c>
      <c r="D93" s="26" t="str">
        <f t="shared" si="1"/>
        <v>Faroe IslandsSweden</v>
      </c>
      <c r="E93" s="16">
        <v>660</v>
      </c>
      <c r="G93" s="7"/>
      <c r="I93" s="6"/>
      <c r="J93"/>
      <c r="K93"/>
      <c r="L93"/>
      <c r="M93"/>
      <c r="N93"/>
    </row>
    <row r="94" spans="2:14" ht="15.75" thickBot="1" x14ac:dyDescent="0.3">
      <c r="B94" s="8" t="s">
        <v>34</v>
      </c>
      <c r="C94" s="14" t="s">
        <v>44</v>
      </c>
      <c r="D94" s="26" t="str">
        <f t="shared" si="1"/>
        <v>Faroe IslandsAaland</v>
      </c>
      <c r="E94" s="17">
        <v>660</v>
      </c>
      <c r="G94" s="7"/>
      <c r="I94" s="6"/>
      <c r="J94"/>
      <c r="K94"/>
      <c r="L94"/>
      <c r="M94"/>
      <c r="N94"/>
    </row>
    <row r="95" spans="2:14" ht="15.75" thickBot="1" x14ac:dyDescent="0.3">
      <c r="B95" s="3" t="s">
        <v>28</v>
      </c>
      <c r="C95" s="19" t="s">
        <v>33</v>
      </c>
      <c r="D95" s="26" t="str">
        <f t="shared" si="1"/>
        <v>FinlandGreenland</v>
      </c>
      <c r="E95" s="15">
        <v>1300</v>
      </c>
      <c r="G95" s="7"/>
      <c r="I95" s="6"/>
      <c r="J95"/>
      <c r="K95"/>
      <c r="L95"/>
      <c r="M95"/>
      <c r="N95"/>
    </row>
    <row r="96" spans="2:14" ht="15.75" thickBot="1" x14ac:dyDescent="0.3">
      <c r="B96" s="5" t="s">
        <v>28</v>
      </c>
      <c r="C96" s="13" t="s">
        <v>35</v>
      </c>
      <c r="D96" s="26" t="str">
        <f t="shared" si="1"/>
        <v>FinlandIceland</v>
      </c>
      <c r="E96" s="16">
        <v>660</v>
      </c>
      <c r="G96" s="7"/>
      <c r="I96" s="6"/>
      <c r="J96"/>
      <c r="K96"/>
      <c r="L96"/>
      <c r="M96"/>
      <c r="N96"/>
    </row>
    <row r="97" spans="2:14" ht="15.75" thickBot="1" x14ac:dyDescent="0.3">
      <c r="B97" s="5" t="s">
        <v>28</v>
      </c>
      <c r="C97" s="13" t="s">
        <v>32</v>
      </c>
      <c r="D97" s="26" t="str">
        <f t="shared" si="1"/>
        <v>FinlandLatvia</v>
      </c>
      <c r="E97" s="16">
        <v>330</v>
      </c>
      <c r="G97" s="7"/>
      <c r="I97" s="6"/>
      <c r="J97"/>
      <c r="K97"/>
      <c r="L97"/>
      <c r="M97"/>
      <c r="N97"/>
    </row>
    <row r="98" spans="2:14" ht="15.75" thickBot="1" x14ac:dyDescent="0.3">
      <c r="B98" s="5" t="s">
        <v>28</v>
      </c>
      <c r="C98" s="13" t="s">
        <v>30</v>
      </c>
      <c r="D98" s="26" t="str">
        <f t="shared" si="1"/>
        <v>FinlandLithuania</v>
      </c>
      <c r="E98" s="16">
        <v>330</v>
      </c>
      <c r="G98" s="7"/>
      <c r="I98" s="6"/>
      <c r="J98"/>
      <c r="K98"/>
      <c r="L98"/>
      <c r="M98"/>
      <c r="N98"/>
    </row>
    <row r="99" spans="2:14" ht="15.75" thickBot="1" x14ac:dyDescent="0.3">
      <c r="B99" s="5" t="s">
        <v>28</v>
      </c>
      <c r="C99" s="13" t="s">
        <v>26</v>
      </c>
      <c r="D99" s="26" t="str">
        <f t="shared" si="1"/>
        <v>FinlandNorway</v>
      </c>
      <c r="E99" s="16">
        <v>330</v>
      </c>
      <c r="G99" s="7"/>
      <c r="I99" s="6"/>
      <c r="J99"/>
      <c r="K99"/>
      <c r="L99"/>
      <c r="M99"/>
      <c r="N99"/>
    </row>
    <row r="100" spans="2:14" ht="15.75" thickBot="1" x14ac:dyDescent="0.3">
      <c r="B100" s="5" t="s">
        <v>28</v>
      </c>
      <c r="C100" s="13" t="s">
        <v>27</v>
      </c>
      <c r="D100" s="26" t="str">
        <f t="shared" si="1"/>
        <v>FinlandSweden</v>
      </c>
      <c r="E100" s="16">
        <v>330</v>
      </c>
      <c r="G100" s="7"/>
      <c r="I100" s="6"/>
      <c r="J100"/>
      <c r="K100"/>
      <c r="L100"/>
      <c r="M100"/>
      <c r="N100"/>
    </row>
    <row r="101" spans="2:14" ht="15.75" thickBot="1" x14ac:dyDescent="0.3">
      <c r="B101" s="8" t="s">
        <v>28</v>
      </c>
      <c r="C101" s="14" t="s">
        <v>44</v>
      </c>
      <c r="D101" s="26" t="str">
        <f t="shared" si="1"/>
        <v>FinlandAaland</v>
      </c>
      <c r="E101" s="17">
        <v>330</v>
      </c>
      <c r="G101" s="7"/>
      <c r="I101" s="6"/>
      <c r="J101"/>
      <c r="K101"/>
      <c r="L101"/>
      <c r="M101"/>
      <c r="N101"/>
    </row>
    <row r="102" spans="2:14" ht="15.75" thickBot="1" x14ac:dyDescent="0.3">
      <c r="B102" s="3" t="s">
        <v>33</v>
      </c>
      <c r="C102" s="19" t="s">
        <v>35</v>
      </c>
      <c r="D102" s="26" t="str">
        <f t="shared" si="1"/>
        <v>GreenlandIceland</v>
      </c>
      <c r="E102" s="15">
        <v>1300</v>
      </c>
      <c r="G102" s="7"/>
      <c r="I102" s="6"/>
      <c r="J102"/>
      <c r="K102"/>
      <c r="L102"/>
      <c r="M102"/>
      <c r="N102"/>
    </row>
    <row r="103" spans="2:14" ht="15.75" thickBot="1" x14ac:dyDescent="0.3">
      <c r="B103" s="5" t="s">
        <v>33</v>
      </c>
      <c r="C103" s="13" t="s">
        <v>32</v>
      </c>
      <c r="D103" s="26" t="str">
        <f t="shared" si="1"/>
        <v>GreenlandLatvia</v>
      </c>
      <c r="E103" s="16">
        <v>1300</v>
      </c>
      <c r="G103" s="7"/>
      <c r="I103" s="6"/>
      <c r="J103"/>
      <c r="K103"/>
      <c r="L103"/>
      <c r="M103"/>
      <c r="N103"/>
    </row>
    <row r="104" spans="2:14" ht="15.75" thickBot="1" x14ac:dyDescent="0.3">
      <c r="B104" s="5" t="s">
        <v>33</v>
      </c>
      <c r="C104" s="13" t="s">
        <v>30</v>
      </c>
      <c r="D104" s="26" t="str">
        <f t="shared" si="1"/>
        <v>GreenlandLithuania</v>
      </c>
      <c r="E104" s="16">
        <v>1300</v>
      </c>
      <c r="G104" s="7"/>
      <c r="I104" s="6"/>
      <c r="J104"/>
      <c r="K104"/>
      <c r="L104"/>
      <c r="M104"/>
      <c r="N104"/>
    </row>
    <row r="105" spans="2:14" ht="15.75" thickBot="1" x14ac:dyDescent="0.3">
      <c r="B105" s="5" t="s">
        <v>33</v>
      </c>
      <c r="C105" s="13" t="s">
        <v>26</v>
      </c>
      <c r="D105" s="26" t="str">
        <f t="shared" si="1"/>
        <v>GreenlandNorway</v>
      </c>
      <c r="E105" s="16">
        <v>1300</v>
      </c>
      <c r="G105" s="7"/>
      <c r="I105" s="6"/>
      <c r="J105"/>
      <c r="K105"/>
      <c r="L105"/>
      <c r="M105"/>
      <c r="N105"/>
    </row>
    <row r="106" spans="2:14" ht="15.75" thickBot="1" x14ac:dyDescent="0.3">
      <c r="B106" s="5" t="s">
        <v>33</v>
      </c>
      <c r="C106" s="13" t="s">
        <v>27</v>
      </c>
      <c r="D106" s="26" t="str">
        <f t="shared" si="1"/>
        <v>GreenlandSweden</v>
      </c>
      <c r="E106" s="16">
        <v>1300</v>
      </c>
      <c r="G106" s="7"/>
      <c r="I106" s="6"/>
      <c r="J106"/>
      <c r="K106"/>
      <c r="L106"/>
      <c r="M106"/>
      <c r="N106"/>
    </row>
    <row r="107" spans="2:14" ht="15.75" thickBot="1" x14ac:dyDescent="0.3">
      <c r="B107" s="8" t="s">
        <v>33</v>
      </c>
      <c r="C107" s="14" t="s">
        <v>44</v>
      </c>
      <c r="D107" s="26" t="str">
        <f t="shared" si="1"/>
        <v>GreenlandAaland</v>
      </c>
      <c r="E107" s="17">
        <v>1300</v>
      </c>
      <c r="G107" s="7"/>
      <c r="I107" s="6"/>
      <c r="J107"/>
      <c r="K107"/>
      <c r="L107"/>
      <c r="M107"/>
      <c r="N107"/>
    </row>
    <row r="108" spans="2:14" ht="15.75" thickBot="1" x14ac:dyDescent="0.3">
      <c r="B108" s="3" t="s">
        <v>35</v>
      </c>
      <c r="C108" s="19" t="s">
        <v>32</v>
      </c>
      <c r="D108" s="26" t="str">
        <f t="shared" si="1"/>
        <v>IcelandLatvia</v>
      </c>
      <c r="E108" s="15">
        <v>660</v>
      </c>
      <c r="G108" s="7"/>
      <c r="I108" s="6"/>
      <c r="J108"/>
      <c r="K108"/>
      <c r="L108"/>
      <c r="M108"/>
      <c r="N108"/>
    </row>
    <row r="109" spans="2:14" ht="15.75" thickBot="1" x14ac:dyDescent="0.3">
      <c r="B109" s="5" t="s">
        <v>35</v>
      </c>
      <c r="C109" s="13" t="s">
        <v>30</v>
      </c>
      <c r="D109" s="26" t="str">
        <f t="shared" si="1"/>
        <v>IcelandLithuania</v>
      </c>
      <c r="E109" s="16">
        <v>660</v>
      </c>
      <c r="G109" s="7"/>
      <c r="I109" s="6"/>
      <c r="J109"/>
      <c r="K109"/>
      <c r="L109"/>
      <c r="M109"/>
      <c r="N109"/>
    </row>
    <row r="110" spans="2:14" ht="15.75" thickBot="1" x14ac:dyDescent="0.3">
      <c r="B110" s="5" t="s">
        <v>35</v>
      </c>
      <c r="C110" s="13" t="s">
        <v>26</v>
      </c>
      <c r="D110" s="26" t="str">
        <f t="shared" si="1"/>
        <v>IcelandNorway</v>
      </c>
      <c r="E110" s="16">
        <v>660</v>
      </c>
      <c r="G110" s="7"/>
      <c r="I110" s="6"/>
      <c r="J110"/>
      <c r="K110"/>
      <c r="L110"/>
      <c r="M110"/>
      <c r="N110"/>
    </row>
    <row r="111" spans="2:14" ht="15.75" thickBot="1" x14ac:dyDescent="0.3">
      <c r="B111" s="5" t="s">
        <v>35</v>
      </c>
      <c r="C111" s="13" t="s">
        <v>27</v>
      </c>
      <c r="D111" s="26" t="str">
        <f t="shared" si="1"/>
        <v>IcelandSweden</v>
      </c>
      <c r="E111" s="16">
        <v>660</v>
      </c>
      <c r="G111" s="7"/>
      <c r="I111" s="6"/>
      <c r="J111"/>
      <c r="K111"/>
      <c r="L111"/>
      <c r="M111"/>
      <c r="N111"/>
    </row>
    <row r="112" spans="2:14" ht="15.75" thickBot="1" x14ac:dyDescent="0.3">
      <c r="B112" s="8" t="s">
        <v>35</v>
      </c>
      <c r="C112" s="14" t="s">
        <v>44</v>
      </c>
      <c r="D112" s="26" t="str">
        <f t="shared" si="1"/>
        <v>IcelandAaland</v>
      </c>
      <c r="E112" s="16">
        <v>660</v>
      </c>
      <c r="G112" s="7"/>
      <c r="I112" s="6"/>
      <c r="J112"/>
      <c r="K112"/>
      <c r="L112"/>
      <c r="M112"/>
      <c r="N112"/>
    </row>
    <row r="113" spans="2:14" ht="15.75" thickBot="1" x14ac:dyDescent="0.3">
      <c r="B113" s="3" t="s">
        <v>32</v>
      </c>
      <c r="C113" s="19" t="s">
        <v>30</v>
      </c>
      <c r="D113" s="26" t="str">
        <f t="shared" si="1"/>
        <v>LatviaLithuania</v>
      </c>
      <c r="E113" s="15">
        <v>330</v>
      </c>
      <c r="G113" s="7"/>
      <c r="I113" s="6"/>
      <c r="J113"/>
      <c r="K113"/>
      <c r="L113"/>
      <c r="M113"/>
      <c r="N113"/>
    </row>
    <row r="114" spans="2:14" ht="15.75" thickBot="1" x14ac:dyDescent="0.3">
      <c r="B114" s="5" t="s">
        <v>32</v>
      </c>
      <c r="C114" s="13" t="s">
        <v>26</v>
      </c>
      <c r="D114" s="26" t="str">
        <f t="shared" si="1"/>
        <v>LatviaNorway</v>
      </c>
      <c r="E114" s="16">
        <v>330</v>
      </c>
    </row>
    <row r="115" spans="2:14" ht="15.75" thickBot="1" x14ac:dyDescent="0.3">
      <c r="B115" s="5" t="s">
        <v>32</v>
      </c>
      <c r="C115" s="13" t="s">
        <v>27</v>
      </c>
      <c r="D115" s="26" t="str">
        <f t="shared" si="1"/>
        <v>LatviaSweden</v>
      </c>
      <c r="E115" s="16">
        <v>330</v>
      </c>
    </row>
    <row r="116" spans="2:14" ht="15.75" thickBot="1" x14ac:dyDescent="0.3">
      <c r="B116" s="8" t="s">
        <v>32</v>
      </c>
      <c r="C116" s="14" t="s">
        <v>44</v>
      </c>
      <c r="D116" s="26" t="str">
        <f t="shared" si="1"/>
        <v>LatviaAaland</v>
      </c>
      <c r="E116" s="17">
        <v>330</v>
      </c>
    </row>
    <row r="117" spans="2:14" ht="15.75" thickBot="1" x14ac:dyDescent="0.3">
      <c r="B117" s="3" t="s">
        <v>30</v>
      </c>
      <c r="C117" s="19" t="s">
        <v>26</v>
      </c>
      <c r="D117" s="26" t="str">
        <f t="shared" si="1"/>
        <v>LithuaniaNorway</v>
      </c>
      <c r="E117" s="15">
        <v>330</v>
      </c>
    </row>
    <row r="118" spans="2:14" ht="15.75" thickBot="1" x14ac:dyDescent="0.3">
      <c r="B118" s="5" t="s">
        <v>30</v>
      </c>
      <c r="C118" s="13" t="s">
        <v>27</v>
      </c>
      <c r="D118" s="26" t="str">
        <f t="shared" si="1"/>
        <v>LithuaniaSweden</v>
      </c>
      <c r="E118" s="16">
        <v>330</v>
      </c>
    </row>
    <row r="119" spans="2:14" ht="15.75" thickBot="1" x14ac:dyDescent="0.3">
      <c r="B119" s="8" t="s">
        <v>30</v>
      </c>
      <c r="C119" s="14" t="s">
        <v>44</v>
      </c>
      <c r="D119" s="26" t="str">
        <f t="shared" si="1"/>
        <v>LithuaniaAaland</v>
      </c>
      <c r="E119" s="17">
        <v>330</v>
      </c>
    </row>
    <row r="120" spans="2:14" ht="15.75" thickBot="1" x14ac:dyDescent="0.3">
      <c r="B120" s="3" t="s">
        <v>26</v>
      </c>
      <c r="C120" s="19" t="s">
        <v>27</v>
      </c>
      <c r="D120" s="26" t="str">
        <f t="shared" si="1"/>
        <v>NorwaySweden</v>
      </c>
      <c r="E120" s="15">
        <v>330</v>
      </c>
    </row>
    <row r="121" spans="2:14" ht="15.75" thickBot="1" x14ac:dyDescent="0.3">
      <c r="B121" s="8" t="s">
        <v>26</v>
      </c>
      <c r="C121" s="14" t="s">
        <v>44</v>
      </c>
      <c r="D121" s="26" t="str">
        <f t="shared" si="1"/>
        <v>NorwayAaland</v>
      </c>
      <c r="E121" s="17">
        <v>330</v>
      </c>
    </row>
    <row r="122" spans="2:14" ht="15.75" thickBot="1" x14ac:dyDescent="0.3">
      <c r="B122" s="20" t="s">
        <v>27</v>
      </c>
      <c r="C122" s="21" t="s">
        <v>44</v>
      </c>
      <c r="D122" s="26" t="str">
        <f t="shared" si="1"/>
        <v>SwedenAaland</v>
      </c>
      <c r="E122" s="22">
        <v>330</v>
      </c>
    </row>
    <row r="123" spans="2:14" x14ac:dyDescent="0.25">
      <c r="B123" s="2"/>
      <c r="C123" s="2"/>
      <c r="D123" s="2"/>
      <c r="E123"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Intensive Course Budget</vt:lpstr>
      <vt:lpstr>Unit costs</vt:lpstr>
      <vt:lpstr>to be hidden</vt:lpstr>
      <vt:lpstr>country</vt:lpstr>
      <vt:lpstr>days</vt:lpstr>
      <vt:lpstr>host</vt:lpstr>
      <vt:lpstr>new</vt:lpstr>
      <vt:lpstr>startm</vt:lpstr>
      <vt:lpstr>startmonth</vt:lpstr>
      <vt:lpstr>travelrates</vt:lpstr>
    </vt:vector>
  </TitlesOfParts>
  <Manager/>
  <Company>Rannsóknamiðstöð Íslands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dc:creator>
  <cp:keywords/>
  <dc:description/>
  <cp:lastModifiedBy>Hulda Hrafnkelsdóttir - RR</cp:lastModifiedBy>
  <cp:revision/>
  <dcterms:created xsi:type="dcterms:W3CDTF">2014-09-18T10:59:38Z</dcterms:created>
  <dcterms:modified xsi:type="dcterms:W3CDTF">2024-10-30T09:37:58Z</dcterms:modified>
  <cp:category/>
  <cp:contentStatus/>
</cp:coreProperties>
</file>